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0455" windowHeight="9285"/>
  </bookViews>
  <sheets>
    <sheet name="Субсидии на 2020 год" sheetId="2" r:id="rId1"/>
  </sheets>
  <definedNames>
    <definedName name="_xlnm._FilterDatabase" localSheetId="0" hidden="1">'Субсидии на 2020 год'!#REF!</definedName>
    <definedName name="_xlnm.Print_Titles" localSheetId="0">'Субсидии на 2020 год'!$L:$L</definedName>
  </definedNames>
  <calcPr calcId="145621"/>
</workbook>
</file>

<file path=xl/calcChain.xml><?xml version="1.0" encoding="utf-8"?>
<calcChain xmlns="http://schemas.openxmlformats.org/spreadsheetml/2006/main">
  <c r="T21" i="2" l="1"/>
  <c r="T20" i="2"/>
  <c r="T17" i="2"/>
  <c r="T16" i="2"/>
  <c r="T11" i="2"/>
  <c r="T12" i="2"/>
  <c r="T13" i="2"/>
  <c r="T14" i="2"/>
  <c r="T15" i="2"/>
  <c r="T18" i="2"/>
  <c r="T19" i="2"/>
  <c r="T22" i="2"/>
  <c r="T23" i="2"/>
  <c r="T24" i="2"/>
  <c r="T25" i="2"/>
  <c r="T26" i="2"/>
  <c r="T27" i="2"/>
  <c r="T28" i="2"/>
  <c r="T29" i="2"/>
  <c r="T30" i="2"/>
  <c r="T31" i="2"/>
  <c r="AJ23" i="2" l="1"/>
  <c r="CV10" i="2"/>
  <c r="CG10" i="2"/>
  <c r="AW10" i="2"/>
  <c r="AT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10" i="2"/>
  <c r="FG10" i="2" l="1"/>
  <c r="CV11" i="2"/>
  <c r="CV12" i="2"/>
  <c r="CV13" i="2"/>
  <c r="CV14" i="2"/>
  <c r="CV15" i="2"/>
  <c r="CV16" i="2"/>
  <c r="CV17" i="2"/>
  <c r="CV18" i="2"/>
  <c r="CV19" i="2"/>
  <c r="CV20" i="2"/>
  <c r="CV21" i="2"/>
  <c r="CV22" i="2"/>
  <c r="CV23" i="2"/>
  <c r="CV24" i="2"/>
  <c r="CV25" i="2"/>
  <c r="CV26" i="2"/>
  <c r="CV27" i="2"/>
  <c r="CV28" i="2"/>
  <c r="CV29" i="2"/>
  <c r="CV30" i="2"/>
  <c r="CV31" i="2"/>
  <c r="W9" i="2" l="1"/>
  <c r="Z9" i="2" s="1"/>
  <c r="AC9" i="2" s="1"/>
  <c r="AF9" i="2" s="1"/>
  <c r="AI9" i="2" s="1"/>
  <c r="AL9" i="2" s="1"/>
  <c r="AO9" i="2" s="1"/>
  <c r="AR9" i="2" s="1"/>
  <c r="AU9" i="2" s="1"/>
  <c r="AX9" i="2" s="1"/>
  <c r="BA9" i="2" s="1"/>
  <c r="BD9" i="2" s="1"/>
  <c r="BG9" i="2" s="1"/>
  <c r="BJ9" i="2" s="1"/>
  <c r="BM9" i="2" s="1"/>
  <c r="BP9" i="2" s="1"/>
  <c r="BS9" i="2" s="1"/>
  <c r="BV9" i="2" s="1"/>
  <c r="BY9" i="2" s="1"/>
  <c r="CB9" i="2" s="1"/>
  <c r="CE9" i="2" s="1"/>
  <c r="CH9" i="2" s="1"/>
  <c r="CK9" i="2" s="1"/>
  <c r="CN9" i="2" s="1"/>
  <c r="CQ9" i="2" s="1"/>
  <c r="CT9" i="2" s="1"/>
  <c r="CW9" i="2" s="1"/>
  <c r="CZ9" i="2" s="1"/>
  <c r="DC9" i="2" s="1"/>
  <c r="DF9" i="2" s="1"/>
  <c r="DI9" i="2" s="1"/>
  <c r="DL9" i="2" s="1"/>
  <c r="DO9" i="2" s="1"/>
  <c r="DR9" i="2" s="1"/>
  <c r="DU9" i="2" s="1"/>
  <c r="DX9" i="2" s="1"/>
  <c r="EA9" i="2" s="1"/>
  <c r="ED9" i="2" s="1"/>
  <c r="EG9" i="2" s="1"/>
  <c r="EJ9" i="2" s="1"/>
  <c r="EM9" i="2" s="1"/>
  <c r="EP9" i="2" s="1"/>
  <c r="ES9" i="2" s="1"/>
  <c r="EV9" i="2" s="1"/>
  <c r="EY9" i="2" s="1"/>
  <c r="FB9" i="2" s="1"/>
  <c r="FE9" i="2" s="1"/>
  <c r="FH9" i="2" s="1"/>
  <c r="X9" i="2"/>
  <c r="AA9" i="2" s="1"/>
  <c r="AD9" i="2" s="1"/>
  <c r="AG9" i="2" s="1"/>
  <c r="AJ9" i="2" s="1"/>
  <c r="AM9" i="2" s="1"/>
  <c r="AP9" i="2" s="1"/>
  <c r="AS9" i="2" s="1"/>
  <c r="AV9" i="2" s="1"/>
  <c r="AY9" i="2" s="1"/>
  <c r="BB9" i="2" s="1"/>
  <c r="BE9" i="2" s="1"/>
  <c r="BH9" i="2" s="1"/>
  <c r="BK9" i="2" s="1"/>
  <c r="BN9" i="2" s="1"/>
  <c r="BQ9" i="2" s="1"/>
  <c r="BT9" i="2" s="1"/>
  <c r="BW9" i="2" s="1"/>
  <c r="BZ9" i="2" s="1"/>
  <c r="CC9" i="2" s="1"/>
  <c r="CF9" i="2" s="1"/>
  <c r="CI9" i="2" s="1"/>
  <c r="CL9" i="2" s="1"/>
  <c r="CO9" i="2" s="1"/>
  <c r="CR9" i="2" s="1"/>
  <c r="CU9" i="2" s="1"/>
  <c r="CX9" i="2" s="1"/>
  <c r="DA9" i="2" s="1"/>
  <c r="DD9" i="2" s="1"/>
  <c r="DG9" i="2" s="1"/>
  <c r="DJ9" i="2" s="1"/>
  <c r="DM9" i="2" s="1"/>
  <c r="DP9" i="2" s="1"/>
  <c r="DS9" i="2" s="1"/>
  <c r="DV9" i="2" s="1"/>
  <c r="DY9" i="2" s="1"/>
  <c r="EB9" i="2" s="1"/>
  <c r="EE9" i="2" s="1"/>
  <c r="EH9" i="2" s="1"/>
  <c r="EK9" i="2" s="1"/>
  <c r="EN9" i="2" s="1"/>
  <c r="EQ9" i="2" s="1"/>
  <c r="ET9" i="2" s="1"/>
  <c r="EW9" i="2" s="1"/>
  <c r="EZ9" i="2" s="1"/>
  <c r="FC9" i="2" s="1"/>
  <c r="FF9" i="2" s="1"/>
  <c r="FI9" i="2" s="1"/>
  <c r="V9" i="2"/>
  <c r="Y9" i="2" s="1"/>
  <c r="AB9" i="2" s="1"/>
  <c r="AE9" i="2" s="1"/>
  <c r="AH9" i="2" s="1"/>
  <c r="AK9" i="2" s="1"/>
  <c r="AN9" i="2" s="1"/>
  <c r="AQ9" i="2" s="1"/>
  <c r="AT9" i="2" s="1"/>
  <c r="AW9" i="2" s="1"/>
  <c r="AZ9" i="2" s="1"/>
  <c r="BC9" i="2" s="1"/>
  <c r="BF9" i="2" s="1"/>
  <c r="BI9" i="2" s="1"/>
  <c r="BL9" i="2" s="1"/>
  <c r="BO9" i="2" s="1"/>
  <c r="BR9" i="2" s="1"/>
  <c r="BU9" i="2" s="1"/>
  <c r="BX9" i="2" s="1"/>
  <c r="CA9" i="2" s="1"/>
  <c r="CD9" i="2" s="1"/>
  <c r="CG9" i="2" s="1"/>
  <c r="CJ9" i="2" s="1"/>
  <c r="CM9" i="2" s="1"/>
  <c r="CP9" i="2" s="1"/>
  <c r="CS9" i="2" s="1"/>
  <c r="CV9" i="2" s="1"/>
  <c r="CY9" i="2" s="1"/>
  <c r="DB9" i="2" s="1"/>
  <c r="DE9" i="2" s="1"/>
  <c r="DH9" i="2" s="1"/>
  <c r="DK9" i="2" s="1"/>
  <c r="DN9" i="2" s="1"/>
  <c r="DQ9" i="2" s="1"/>
  <c r="DT9" i="2" s="1"/>
  <c r="DW9" i="2" s="1"/>
  <c r="DZ9" i="2" s="1"/>
  <c r="EC9" i="2" s="1"/>
  <c r="EF9" i="2" s="1"/>
  <c r="EI9" i="2" s="1"/>
  <c r="EL9" i="2" s="1"/>
  <c r="EO9" i="2" s="1"/>
  <c r="ER9" i="2" s="1"/>
  <c r="EU9" i="2" s="1"/>
  <c r="EX9" i="2" s="1"/>
  <c r="FA9" i="2" s="1"/>
  <c r="FD9" i="2" s="1"/>
  <c r="FG9" i="2" s="1"/>
  <c r="BN29" i="2" l="1"/>
  <c r="BN27" i="2"/>
  <c r="T10" i="2" l="1"/>
  <c r="AM11" i="2"/>
  <c r="AM12" i="2"/>
  <c r="AM13" i="2"/>
  <c r="AM19" i="2"/>
  <c r="AM24" i="2"/>
  <c r="AM27" i="2"/>
  <c r="AM10" i="2"/>
  <c r="DF33" i="2" l="1"/>
  <c r="DG33" i="2"/>
  <c r="DH33" i="2"/>
  <c r="DI33" i="2"/>
  <c r="DJ11" i="2"/>
  <c r="DJ12" i="2"/>
  <c r="DJ13" i="2"/>
  <c r="DJ14" i="2"/>
  <c r="DJ15" i="2"/>
  <c r="DJ16" i="2"/>
  <c r="DJ17" i="2"/>
  <c r="DJ18" i="2"/>
  <c r="DJ19" i="2"/>
  <c r="DJ20" i="2"/>
  <c r="DJ21" i="2"/>
  <c r="DJ22" i="2"/>
  <c r="DJ23" i="2"/>
  <c r="DJ24" i="2"/>
  <c r="DJ25" i="2"/>
  <c r="DJ26" i="2"/>
  <c r="DJ27" i="2"/>
  <c r="DJ28" i="2"/>
  <c r="DJ29" i="2"/>
  <c r="DJ30" i="2"/>
  <c r="DJ31" i="2"/>
  <c r="DJ10" i="2"/>
  <c r="CV33" i="2"/>
  <c r="CW11" i="2"/>
  <c r="CX11" i="2" s="1"/>
  <c r="CW12" i="2"/>
  <c r="CX12" i="2" s="1"/>
  <c r="CW13" i="2"/>
  <c r="CX13" i="2" s="1"/>
  <c r="CW14" i="2"/>
  <c r="CX14" i="2" s="1"/>
  <c r="CW15" i="2"/>
  <c r="CX15" i="2" s="1"/>
  <c r="CW16" i="2"/>
  <c r="CX16" i="2" s="1"/>
  <c r="CW17" i="2"/>
  <c r="CX17" i="2" s="1"/>
  <c r="CW18" i="2"/>
  <c r="CX18" i="2" s="1"/>
  <c r="CW19" i="2"/>
  <c r="CX19" i="2" s="1"/>
  <c r="CW20" i="2"/>
  <c r="CX20" i="2" s="1"/>
  <c r="CW21" i="2"/>
  <c r="CX21" i="2" s="1"/>
  <c r="CW22" i="2"/>
  <c r="CX22" i="2" s="1"/>
  <c r="CW23" i="2"/>
  <c r="CX23" i="2" s="1"/>
  <c r="CW24" i="2"/>
  <c r="CX24" i="2" s="1"/>
  <c r="CW25" i="2"/>
  <c r="CX25" i="2" s="1"/>
  <c r="CW26" i="2"/>
  <c r="CX26" i="2" s="1"/>
  <c r="CW27" i="2"/>
  <c r="CX27" i="2" s="1"/>
  <c r="CW28" i="2"/>
  <c r="CX28" i="2" s="1"/>
  <c r="CW29" i="2"/>
  <c r="CX29" i="2" s="1"/>
  <c r="CW30" i="2"/>
  <c r="CX30" i="2" s="1"/>
  <c r="CW31" i="2"/>
  <c r="CX31" i="2" s="1"/>
  <c r="CW32" i="2"/>
  <c r="CX32" i="2" s="1"/>
  <c r="CW10" i="2"/>
  <c r="CX10" i="2" s="1"/>
  <c r="V33" i="2"/>
  <c r="W11" i="2"/>
  <c r="X11" i="2" s="1"/>
  <c r="W13" i="2"/>
  <c r="X13" i="2" s="1"/>
  <c r="AS11" i="2"/>
  <c r="AS13" i="2"/>
  <c r="AP11" i="2"/>
  <c r="AP13" i="2"/>
  <c r="AN33" i="2"/>
  <c r="AO33" i="2"/>
  <c r="AQ33" i="2"/>
  <c r="AR33" i="2"/>
  <c r="AJ11" i="2"/>
  <c r="AJ12" i="2"/>
  <c r="AJ13" i="2"/>
  <c r="AJ24" i="2"/>
  <c r="AJ26" i="2"/>
  <c r="U12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8" i="2"/>
  <c r="U29" i="2"/>
  <c r="U30" i="2"/>
  <c r="U31" i="2"/>
  <c r="U10" i="2"/>
  <c r="AK33" i="2"/>
  <c r="AL33" i="2"/>
  <c r="U11" i="2" l="1"/>
  <c r="U13" i="2"/>
  <c r="U27" i="2"/>
  <c r="DJ33" i="2"/>
  <c r="CW33" i="2"/>
  <c r="CX33" i="2"/>
  <c r="W33" i="2"/>
  <c r="X33" i="2"/>
  <c r="AS33" i="2"/>
  <c r="AP33" i="2"/>
  <c r="AM33" i="2"/>
  <c r="EO12" i="2"/>
  <c r="EP12" i="2"/>
  <c r="EQ12" i="2"/>
  <c r="EO14" i="2"/>
  <c r="EP14" i="2"/>
  <c r="EQ14" i="2"/>
  <c r="EP15" i="2"/>
  <c r="EQ15" i="2"/>
  <c r="EP16" i="2"/>
  <c r="EQ16" i="2"/>
  <c r="EP17" i="2"/>
  <c r="EQ17" i="2"/>
  <c r="EP18" i="2"/>
  <c r="EQ18" i="2"/>
  <c r="EP19" i="2"/>
  <c r="EQ19" i="2"/>
  <c r="EO20" i="2"/>
  <c r="EP20" i="2"/>
  <c r="EQ20" i="2"/>
  <c r="EO23" i="2"/>
  <c r="EP23" i="2"/>
  <c r="EQ23" i="2"/>
  <c r="EO24" i="2"/>
  <c r="EP24" i="2"/>
  <c r="EQ24" i="2"/>
  <c r="EO25" i="2"/>
  <c r="EP25" i="2"/>
  <c r="EQ25" i="2"/>
  <c r="EO26" i="2"/>
  <c r="EP26" i="2"/>
  <c r="EQ26" i="2"/>
  <c r="EO27" i="2"/>
  <c r="EP27" i="2"/>
  <c r="EQ27" i="2"/>
  <c r="EO28" i="2"/>
  <c r="EP28" i="2"/>
  <c r="EQ28" i="2"/>
  <c r="EO29" i="2"/>
  <c r="EP29" i="2"/>
  <c r="EQ29" i="2"/>
  <c r="EO30" i="2"/>
  <c r="EP30" i="2"/>
  <c r="EQ30" i="2"/>
  <c r="EO31" i="2"/>
  <c r="EP31" i="2"/>
  <c r="EQ31" i="2"/>
  <c r="EO32" i="2"/>
  <c r="EP32" i="2"/>
  <c r="EQ32" i="2"/>
  <c r="EI11" i="2"/>
  <c r="EJ11" i="2"/>
  <c r="EK11" i="2"/>
  <c r="EI12" i="2"/>
  <c r="EJ12" i="2"/>
  <c r="EK12" i="2"/>
  <c r="EI13" i="2"/>
  <c r="EJ13" i="2"/>
  <c r="EK13" i="2"/>
  <c r="EI14" i="2"/>
  <c r="EJ14" i="2"/>
  <c r="EK14" i="2"/>
  <c r="EI15" i="2"/>
  <c r="EJ15" i="2"/>
  <c r="EK15" i="2"/>
  <c r="EI16" i="2"/>
  <c r="EJ16" i="2"/>
  <c r="EK16" i="2"/>
  <c r="EI17" i="2"/>
  <c r="EJ17" i="2"/>
  <c r="EK17" i="2"/>
  <c r="EI18" i="2"/>
  <c r="EJ18" i="2"/>
  <c r="EK18" i="2"/>
  <c r="EI19" i="2"/>
  <c r="EJ19" i="2"/>
  <c r="EK19" i="2"/>
  <c r="EI20" i="2"/>
  <c r="EJ20" i="2"/>
  <c r="EK20" i="2"/>
  <c r="EI21" i="2"/>
  <c r="EJ21" i="2"/>
  <c r="EK21" i="2"/>
  <c r="EI22" i="2"/>
  <c r="EJ22" i="2"/>
  <c r="EK22" i="2"/>
  <c r="EI23" i="2"/>
  <c r="EJ23" i="2"/>
  <c r="EK23" i="2"/>
  <c r="EI24" i="2"/>
  <c r="EJ24" i="2"/>
  <c r="EK24" i="2"/>
  <c r="EI25" i="2"/>
  <c r="EJ25" i="2"/>
  <c r="EK25" i="2"/>
  <c r="EI26" i="2"/>
  <c r="EJ26" i="2"/>
  <c r="EK26" i="2"/>
  <c r="EI27" i="2"/>
  <c r="EJ27" i="2"/>
  <c r="EK27" i="2"/>
  <c r="EI28" i="2"/>
  <c r="EJ28" i="2"/>
  <c r="EK28" i="2"/>
  <c r="EI29" i="2"/>
  <c r="EJ29" i="2"/>
  <c r="EK29" i="2"/>
  <c r="EI30" i="2"/>
  <c r="EJ30" i="2"/>
  <c r="EK30" i="2"/>
  <c r="EI31" i="2"/>
  <c r="EJ31" i="2"/>
  <c r="EK31" i="2"/>
  <c r="EJ10" i="2"/>
  <c r="EK10" i="2"/>
  <c r="EI10" i="2"/>
  <c r="DZ11" i="2"/>
  <c r="EA11" i="2"/>
  <c r="EB11" i="2"/>
  <c r="EA12" i="2"/>
  <c r="EB12" i="2"/>
  <c r="DZ13" i="2"/>
  <c r="EA13" i="2"/>
  <c r="EB13" i="2"/>
  <c r="DZ14" i="2"/>
  <c r="EA14" i="2"/>
  <c r="EB14" i="2"/>
  <c r="DZ15" i="2"/>
  <c r="EA15" i="2"/>
  <c r="EB15" i="2"/>
  <c r="DZ16" i="2"/>
  <c r="EA16" i="2"/>
  <c r="EB16" i="2"/>
  <c r="DZ17" i="2"/>
  <c r="EA17" i="2"/>
  <c r="EB17" i="2"/>
  <c r="DZ18" i="2"/>
  <c r="EA18" i="2"/>
  <c r="EB18" i="2"/>
  <c r="DZ19" i="2"/>
  <c r="EA19" i="2"/>
  <c r="EB19" i="2"/>
  <c r="DZ20" i="2"/>
  <c r="EA20" i="2"/>
  <c r="EB20" i="2"/>
  <c r="DZ21" i="2"/>
  <c r="EA21" i="2"/>
  <c r="EB21" i="2"/>
  <c r="DZ22" i="2"/>
  <c r="EA22" i="2"/>
  <c r="EB22" i="2"/>
  <c r="DZ23" i="2"/>
  <c r="EA23" i="2"/>
  <c r="EB23" i="2"/>
  <c r="DZ24" i="2"/>
  <c r="EA24" i="2"/>
  <c r="EB24" i="2"/>
  <c r="DZ25" i="2"/>
  <c r="EA25" i="2"/>
  <c r="EB25" i="2"/>
  <c r="DZ26" i="2"/>
  <c r="EA26" i="2"/>
  <c r="EB26" i="2"/>
  <c r="DZ27" i="2"/>
  <c r="EA27" i="2"/>
  <c r="EB27" i="2"/>
  <c r="DZ28" i="2"/>
  <c r="EA28" i="2"/>
  <c r="EB28" i="2"/>
  <c r="DZ30" i="2"/>
  <c r="EA30" i="2"/>
  <c r="EB30" i="2"/>
  <c r="DZ31" i="2"/>
  <c r="EA31" i="2"/>
  <c r="EB31" i="2"/>
  <c r="DZ32" i="2"/>
  <c r="EA32" i="2"/>
  <c r="EB32" i="2"/>
  <c r="EA10" i="2"/>
  <c r="EB10" i="2"/>
  <c r="DK11" i="2"/>
  <c r="DL11" i="2"/>
  <c r="DM11" i="2"/>
  <c r="DK12" i="2"/>
  <c r="DL12" i="2"/>
  <c r="DM12" i="2"/>
  <c r="DK13" i="2"/>
  <c r="DL13" i="2"/>
  <c r="DM13" i="2"/>
  <c r="DK14" i="2"/>
  <c r="DL14" i="2"/>
  <c r="DM14" i="2"/>
  <c r="DK15" i="2"/>
  <c r="DL15" i="2"/>
  <c r="DM15" i="2"/>
  <c r="DK16" i="2"/>
  <c r="DL16" i="2"/>
  <c r="DM16" i="2"/>
  <c r="DK17" i="2"/>
  <c r="DL17" i="2"/>
  <c r="DM17" i="2"/>
  <c r="DK18" i="2"/>
  <c r="DL18" i="2"/>
  <c r="DM18" i="2"/>
  <c r="DK19" i="2"/>
  <c r="DL19" i="2"/>
  <c r="DM19" i="2"/>
  <c r="DK20" i="2"/>
  <c r="DL20" i="2"/>
  <c r="DM20" i="2"/>
  <c r="DK21" i="2"/>
  <c r="DL21" i="2"/>
  <c r="DM21" i="2"/>
  <c r="DK22" i="2"/>
  <c r="DL22" i="2"/>
  <c r="DM22" i="2"/>
  <c r="DK23" i="2"/>
  <c r="DL23" i="2"/>
  <c r="DM23" i="2"/>
  <c r="DK24" i="2"/>
  <c r="DL24" i="2"/>
  <c r="DM24" i="2"/>
  <c r="DK25" i="2"/>
  <c r="DL25" i="2"/>
  <c r="DM25" i="2"/>
  <c r="DK26" i="2"/>
  <c r="DL26" i="2"/>
  <c r="DM26" i="2"/>
  <c r="DK27" i="2"/>
  <c r="DL27" i="2"/>
  <c r="DM27" i="2"/>
  <c r="DK28" i="2"/>
  <c r="DL28" i="2"/>
  <c r="DM28" i="2"/>
  <c r="DK29" i="2"/>
  <c r="DL29" i="2"/>
  <c r="DM29" i="2"/>
  <c r="DK30" i="2"/>
  <c r="DL30" i="2"/>
  <c r="DM30" i="2"/>
  <c r="DK31" i="2"/>
  <c r="DL31" i="2"/>
  <c r="DM31" i="2"/>
  <c r="DK32" i="2"/>
  <c r="DL32" i="2"/>
  <c r="FE32" i="2" s="1"/>
  <c r="DM32" i="2"/>
  <c r="DL10" i="2"/>
  <c r="DM10" i="2"/>
  <c r="DK10" i="2"/>
  <c r="CS11" i="2"/>
  <c r="CT11" i="2"/>
  <c r="CU11" i="2"/>
  <c r="CS12" i="2"/>
  <c r="CT12" i="2"/>
  <c r="CU12" i="2"/>
  <c r="CS13" i="2"/>
  <c r="CT13" i="2"/>
  <c r="CU13" i="2"/>
  <c r="CS14" i="2"/>
  <c r="CT14" i="2"/>
  <c r="CU14" i="2"/>
  <c r="CS15" i="2"/>
  <c r="CT15" i="2"/>
  <c r="CU15" i="2"/>
  <c r="CS16" i="2"/>
  <c r="CT16" i="2"/>
  <c r="CU16" i="2"/>
  <c r="CS17" i="2"/>
  <c r="CT17" i="2"/>
  <c r="CU17" i="2"/>
  <c r="CS18" i="2"/>
  <c r="CT18" i="2"/>
  <c r="CU18" i="2"/>
  <c r="CS19" i="2"/>
  <c r="CT19" i="2"/>
  <c r="CU19" i="2"/>
  <c r="CS20" i="2"/>
  <c r="CT20" i="2"/>
  <c r="CU20" i="2"/>
  <c r="CS21" i="2"/>
  <c r="CT21" i="2"/>
  <c r="CU21" i="2"/>
  <c r="CS22" i="2"/>
  <c r="CT22" i="2"/>
  <c r="CU22" i="2"/>
  <c r="CS23" i="2"/>
  <c r="CT23" i="2"/>
  <c r="CU23" i="2"/>
  <c r="CS24" i="2"/>
  <c r="CT24" i="2"/>
  <c r="CU24" i="2"/>
  <c r="CS25" i="2"/>
  <c r="CT25" i="2"/>
  <c r="CU25" i="2"/>
  <c r="CS26" i="2"/>
  <c r="CT26" i="2"/>
  <c r="CU26" i="2"/>
  <c r="CS27" i="2"/>
  <c r="CT27" i="2"/>
  <c r="CU27" i="2"/>
  <c r="CS28" i="2"/>
  <c r="CT28" i="2"/>
  <c r="CU28" i="2"/>
  <c r="CS29" i="2"/>
  <c r="CT29" i="2"/>
  <c r="CU29" i="2"/>
  <c r="CS30" i="2"/>
  <c r="CT30" i="2"/>
  <c r="CU30" i="2"/>
  <c r="CS31" i="2"/>
  <c r="CT31" i="2"/>
  <c r="CU31" i="2"/>
  <c r="CT10" i="2"/>
  <c r="CU10" i="2"/>
  <c r="CS10" i="2"/>
  <c r="CG11" i="2"/>
  <c r="CH11" i="2"/>
  <c r="CI11" i="2"/>
  <c r="CG12" i="2"/>
  <c r="CH12" i="2"/>
  <c r="CI12" i="2"/>
  <c r="CG13" i="2"/>
  <c r="CH13" i="2"/>
  <c r="CI13" i="2"/>
  <c r="CG14" i="2"/>
  <c r="CH14" i="2"/>
  <c r="CI14" i="2"/>
  <c r="CG15" i="2"/>
  <c r="CH15" i="2"/>
  <c r="CI15" i="2"/>
  <c r="CG16" i="2"/>
  <c r="CH16" i="2"/>
  <c r="CI16" i="2"/>
  <c r="CG17" i="2"/>
  <c r="CH17" i="2"/>
  <c r="CI17" i="2"/>
  <c r="CG18" i="2"/>
  <c r="CH18" i="2"/>
  <c r="CI18" i="2"/>
  <c r="CG19" i="2"/>
  <c r="CH19" i="2"/>
  <c r="CI19" i="2"/>
  <c r="CG20" i="2"/>
  <c r="CH20" i="2"/>
  <c r="CI20" i="2"/>
  <c r="CG21" i="2"/>
  <c r="CH21" i="2"/>
  <c r="CI21" i="2"/>
  <c r="CG22" i="2"/>
  <c r="CH22" i="2"/>
  <c r="CI22" i="2"/>
  <c r="CG23" i="2"/>
  <c r="CH23" i="2"/>
  <c r="CI23" i="2"/>
  <c r="CG24" i="2"/>
  <c r="CH24" i="2"/>
  <c r="CI24" i="2"/>
  <c r="CG25" i="2"/>
  <c r="CH25" i="2"/>
  <c r="CI25" i="2"/>
  <c r="CG26" i="2"/>
  <c r="CH26" i="2"/>
  <c r="CI26" i="2"/>
  <c r="CG27" i="2"/>
  <c r="CH27" i="2"/>
  <c r="CI27" i="2"/>
  <c r="CG28" i="2"/>
  <c r="CH28" i="2"/>
  <c r="CI28" i="2"/>
  <c r="CG29" i="2"/>
  <c r="CH29" i="2"/>
  <c r="CI29" i="2"/>
  <c r="CG30" i="2"/>
  <c r="CH30" i="2"/>
  <c r="CI30" i="2"/>
  <c r="CG31" i="2"/>
  <c r="CH31" i="2"/>
  <c r="CI31" i="2"/>
  <c r="CH10" i="2"/>
  <c r="CI10" i="2"/>
  <c r="BX25" i="2"/>
  <c r="BY25" i="2"/>
  <c r="BZ25" i="2"/>
  <c r="BU25" i="2"/>
  <c r="BV25" i="2"/>
  <c r="BW25" i="2"/>
  <c r="BO11" i="2"/>
  <c r="BP11" i="2"/>
  <c r="BQ11" i="2"/>
  <c r="BO12" i="2"/>
  <c r="BP12" i="2"/>
  <c r="BQ12" i="2"/>
  <c r="BO13" i="2"/>
  <c r="BP13" i="2"/>
  <c r="BQ13" i="2"/>
  <c r="BO14" i="2"/>
  <c r="BP14" i="2"/>
  <c r="BQ14" i="2"/>
  <c r="BO15" i="2"/>
  <c r="BP15" i="2"/>
  <c r="BQ15" i="2"/>
  <c r="BO16" i="2"/>
  <c r="BP16" i="2"/>
  <c r="BQ16" i="2"/>
  <c r="BO17" i="2"/>
  <c r="BP17" i="2"/>
  <c r="BQ17" i="2"/>
  <c r="BO18" i="2"/>
  <c r="BP18" i="2"/>
  <c r="BQ18" i="2"/>
  <c r="BO19" i="2"/>
  <c r="BP19" i="2"/>
  <c r="BQ19" i="2"/>
  <c r="BO20" i="2"/>
  <c r="BP20" i="2"/>
  <c r="BQ20" i="2"/>
  <c r="BO21" i="2"/>
  <c r="BP21" i="2"/>
  <c r="BQ21" i="2"/>
  <c r="BO22" i="2"/>
  <c r="BP22" i="2"/>
  <c r="BQ22" i="2"/>
  <c r="BO23" i="2"/>
  <c r="BP23" i="2"/>
  <c r="BQ23" i="2"/>
  <c r="BO24" i="2"/>
  <c r="BP24" i="2"/>
  <c r="BQ24" i="2"/>
  <c r="BO25" i="2"/>
  <c r="BP25" i="2"/>
  <c r="BQ25" i="2"/>
  <c r="BO26" i="2"/>
  <c r="BP26" i="2"/>
  <c r="BQ26" i="2"/>
  <c r="BO27" i="2"/>
  <c r="BP27" i="2"/>
  <c r="BQ27" i="2"/>
  <c r="BO28" i="2"/>
  <c r="BP28" i="2"/>
  <c r="BQ28" i="2"/>
  <c r="BO29" i="2"/>
  <c r="BP29" i="2"/>
  <c r="BQ29" i="2"/>
  <c r="BO30" i="2"/>
  <c r="BP30" i="2"/>
  <c r="BQ30" i="2"/>
  <c r="BO31" i="2"/>
  <c r="BP31" i="2"/>
  <c r="BQ31" i="2"/>
  <c r="BP10" i="2"/>
  <c r="BQ10" i="2"/>
  <c r="BO10" i="2"/>
  <c r="AW11" i="2"/>
  <c r="FG11" i="2" s="1"/>
  <c r="AX11" i="2"/>
  <c r="FH11" i="2" s="1"/>
  <c r="AY11" i="2"/>
  <c r="AW12" i="2"/>
  <c r="FG12" i="2" s="1"/>
  <c r="AX12" i="2"/>
  <c r="FH12" i="2" s="1"/>
  <c r="AY12" i="2"/>
  <c r="AW13" i="2"/>
  <c r="FG13" i="2" s="1"/>
  <c r="AX13" i="2"/>
  <c r="FH13" i="2" s="1"/>
  <c r="AY13" i="2"/>
  <c r="AW14" i="2"/>
  <c r="FG14" i="2" s="1"/>
  <c r="AX14" i="2"/>
  <c r="AY14" i="2"/>
  <c r="AW15" i="2"/>
  <c r="FG15" i="2" s="1"/>
  <c r="AX15" i="2"/>
  <c r="FH15" i="2" s="1"/>
  <c r="AY15" i="2"/>
  <c r="AW16" i="2"/>
  <c r="FG16" i="2" s="1"/>
  <c r="AX16" i="2"/>
  <c r="FH16" i="2" s="1"/>
  <c r="AY16" i="2"/>
  <c r="AW17" i="2"/>
  <c r="FG17" i="2" s="1"/>
  <c r="AX17" i="2"/>
  <c r="FH17" i="2" s="1"/>
  <c r="AY17" i="2"/>
  <c r="AW18" i="2"/>
  <c r="FG18" i="2" s="1"/>
  <c r="AX18" i="2"/>
  <c r="AY18" i="2"/>
  <c r="AW19" i="2"/>
  <c r="AX19" i="2"/>
  <c r="FH19" i="2" s="1"/>
  <c r="AY19" i="2"/>
  <c r="AW20" i="2"/>
  <c r="FG20" i="2" s="1"/>
  <c r="AX20" i="2"/>
  <c r="FH20" i="2" s="1"/>
  <c r="AY20" i="2"/>
  <c r="AW21" i="2"/>
  <c r="FG21" i="2" s="1"/>
  <c r="AX21" i="2"/>
  <c r="FH21" i="2" s="1"/>
  <c r="AY21" i="2"/>
  <c r="AW22" i="2"/>
  <c r="FG22" i="2" s="1"/>
  <c r="AX22" i="2"/>
  <c r="AY22" i="2"/>
  <c r="AW23" i="2"/>
  <c r="FG23" i="2" s="1"/>
  <c r="AX23" i="2"/>
  <c r="FH23" i="2" s="1"/>
  <c r="AY23" i="2"/>
  <c r="AW24" i="2"/>
  <c r="FG24" i="2" s="1"/>
  <c r="AX24" i="2"/>
  <c r="FH24" i="2" s="1"/>
  <c r="AY24" i="2"/>
  <c r="AW25" i="2"/>
  <c r="AX25" i="2"/>
  <c r="AY25" i="2"/>
  <c r="AW26" i="2"/>
  <c r="FG26" i="2" s="1"/>
  <c r="AX26" i="2"/>
  <c r="FH26" i="2" s="1"/>
  <c r="AY26" i="2"/>
  <c r="AW27" i="2"/>
  <c r="FG27" i="2" s="1"/>
  <c r="AX27" i="2"/>
  <c r="AY27" i="2"/>
  <c r="AW28" i="2"/>
  <c r="FG28" i="2" s="1"/>
  <c r="AX28" i="2"/>
  <c r="FH28" i="2" s="1"/>
  <c r="AY28" i="2"/>
  <c r="AW29" i="2"/>
  <c r="FG29" i="2" s="1"/>
  <c r="AX29" i="2"/>
  <c r="FH29" i="2" s="1"/>
  <c r="AY29" i="2"/>
  <c r="AW30" i="2"/>
  <c r="FG30" i="2" s="1"/>
  <c r="AX30" i="2"/>
  <c r="FH30" i="2" s="1"/>
  <c r="AY30" i="2"/>
  <c r="AW31" i="2"/>
  <c r="FG31" i="2" s="1"/>
  <c r="AX31" i="2"/>
  <c r="AY31" i="2"/>
  <c r="AX10" i="2"/>
  <c r="FH10" i="2" s="1"/>
  <c r="AY10" i="2"/>
  <c r="AT11" i="2"/>
  <c r="AV11" i="2" s="1"/>
  <c r="AT12" i="2"/>
  <c r="AV12" i="2" s="1"/>
  <c r="AT13" i="2"/>
  <c r="AV13" i="2" s="1"/>
  <c r="AT14" i="2"/>
  <c r="AV14" i="2" s="1"/>
  <c r="AT15" i="2"/>
  <c r="AV15" i="2" s="1"/>
  <c r="AT16" i="2"/>
  <c r="AV16" i="2" s="1"/>
  <c r="AT17" i="2"/>
  <c r="AV17" i="2" s="1"/>
  <c r="AT18" i="2"/>
  <c r="AV18" i="2" s="1"/>
  <c r="AT19" i="2"/>
  <c r="AV19" i="2" s="1"/>
  <c r="AT20" i="2"/>
  <c r="AV20" i="2" s="1"/>
  <c r="AT21" i="2"/>
  <c r="AV21" i="2" s="1"/>
  <c r="AT22" i="2"/>
  <c r="AV22" i="2" s="1"/>
  <c r="AT23" i="2"/>
  <c r="AV23" i="2" s="1"/>
  <c r="AT24" i="2"/>
  <c r="AV24" i="2" s="1"/>
  <c r="AT25" i="2"/>
  <c r="AV25" i="2" s="1"/>
  <c r="AT26" i="2"/>
  <c r="AV26" i="2" s="1"/>
  <c r="AT27" i="2"/>
  <c r="AU27" i="2"/>
  <c r="AT28" i="2"/>
  <c r="AV28" i="2" s="1"/>
  <c r="AT29" i="2"/>
  <c r="AV29" i="2" s="1"/>
  <c r="AT30" i="2"/>
  <c r="AV30" i="2" s="1"/>
  <c r="AT31" i="2"/>
  <c r="AV31" i="2" s="1"/>
  <c r="AV10" i="2"/>
  <c r="Y33" i="2"/>
  <c r="Z33" i="2"/>
  <c r="AA33" i="2"/>
  <c r="AB33" i="2"/>
  <c r="AC33" i="2"/>
  <c r="AD33" i="2"/>
  <c r="AE33" i="2"/>
  <c r="AF33" i="2"/>
  <c r="AG33" i="2"/>
  <c r="AH33" i="2"/>
  <c r="AI33" i="2"/>
  <c r="AJ33" i="2"/>
  <c r="AZ33" i="2"/>
  <c r="BA33" i="2"/>
  <c r="BB33" i="2"/>
  <c r="BC33" i="2"/>
  <c r="BD33" i="2"/>
  <c r="BE33" i="2"/>
  <c r="BF33" i="2"/>
  <c r="BG33" i="2"/>
  <c r="BH33" i="2"/>
  <c r="BI33" i="2"/>
  <c r="BJ33" i="2"/>
  <c r="BK33" i="2"/>
  <c r="BL33" i="2"/>
  <c r="BM33" i="2"/>
  <c r="BN33" i="2"/>
  <c r="BR33" i="2"/>
  <c r="BS33" i="2"/>
  <c r="BT33" i="2"/>
  <c r="CA33" i="2"/>
  <c r="CB33" i="2"/>
  <c r="CC33" i="2"/>
  <c r="CD33" i="2"/>
  <c r="CE33" i="2"/>
  <c r="CF33" i="2"/>
  <c r="CJ33" i="2"/>
  <c r="CK33" i="2"/>
  <c r="CL33" i="2"/>
  <c r="CM33" i="2"/>
  <c r="CN33" i="2"/>
  <c r="CO33" i="2"/>
  <c r="CP33" i="2"/>
  <c r="CQ33" i="2"/>
  <c r="CR33" i="2"/>
  <c r="CY33" i="2"/>
  <c r="CZ33" i="2"/>
  <c r="DA33" i="2"/>
  <c r="DB33" i="2"/>
  <c r="DC33" i="2"/>
  <c r="DD33" i="2"/>
  <c r="DE33" i="2"/>
  <c r="DN33" i="2"/>
  <c r="DO33" i="2"/>
  <c r="DP33" i="2"/>
  <c r="DQ33" i="2"/>
  <c r="DR33" i="2"/>
  <c r="DS33" i="2"/>
  <c r="DT33" i="2"/>
  <c r="DU33" i="2"/>
  <c r="DV33" i="2"/>
  <c r="DW33" i="2"/>
  <c r="DX33" i="2"/>
  <c r="DY33" i="2"/>
  <c r="EC33" i="2"/>
  <c r="ED33" i="2"/>
  <c r="EE33" i="2"/>
  <c r="EF33" i="2"/>
  <c r="EG33" i="2"/>
  <c r="EH33" i="2"/>
  <c r="EL33" i="2"/>
  <c r="EM33" i="2"/>
  <c r="EN33" i="2"/>
  <c r="ER33" i="2"/>
  <c r="ES33" i="2"/>
  <c r="ET33" i="2"/>
  <c r="EU33" i="2"/>
  <c r="EV33" i="2"/>
  <c r="EW33" i="2"/>
  <c r="EX33" i="2"/>
  <c r="EY33" i="2"/>
  <c r="EZ33" i="2"/>
  <c r="FG25" i="2" l="1"/>
  <c r="FG19" i="2"/>
  <c r="FE29" i="2"/>
  <c r="FE21" i="2"/>
  <c r="FE13" i="2"/>
  <c r="FH25" i="2"/>
  <c r="FE25" i="2"/>
  <c r="FE17" i="2"/>
  <c r="FE27" i="2"/>
  <c r="FE11" i="2"/>
  <c r="FE30" i="2"/>
  <c r="FE26" i="2"/>
  <c r="FE22" i="2"/>
  <c r="FE18" i="2"/>
  <c r="FE14" i="2"/>
  <c r="FH31" i="2"/>
  <c r="FH27" i="2"/>
  <c r="FE10" i="2"/>
  <c r="FE31" i="2"/>
  <c r="FE23" i="2"/>
  <c r="FE19" i="2"/>
  <c r="FE15" i="2"/>
  <c r="FE28" i="2"/>
  <c r="FE24" i="2"/>
  <c r="FE20" i="2"/>
  <c r="FE16" i="2"/>
  <c r="FE12" i="2"/>
  <c r="CU33" i="2"/>
  <c r="FI11" i="2"/>
  <c r="FI10" i="2"/>
  <c r="CT33" i="2"/>
  <c r="AV27" i="2"/>
  <c r="AV33" i="2" s="1"/>
  <c r="FH22" i="2"/>
  <c r="FH18" i="2"/>
  <c r="FH14" i="2"/>
  <c r="FI31" i="2"/>
  <c r="FI27" i="2"/>
  <c r="FI23" i="2"/>
  <c r="FI15" i="2"/>
  <c r="EI33" i="2"/>
  <c r="FD24" i="2"/>
  <c r="FD20" i="2"/>
  <c r="FD16" i="2"/>
  <c r="FD12" i="2"/>
  <c r="FD32" i="2"/>
  <c r="FF32" i="2" s="1"/>
  <c r="FD28" i="2"/>
  <c r="FI28" i="2"/>
  <c r="FI24" i="2"/>
  <c r="FI20" i="2"/>
  <c r="FI16" i="2"/>
  <c r="FI30" i="2"/>
  <c r="FI26" i="2"/>
  <c r="FD26" i="2"/>
  <c r="FD30" i="2"/>
  <c r="U33" i="2"/>
  <c r="FD18" i="2"/>
  <c r="FI29" i="2"/>
  <c r="FI25" i="2"/>
  <c r="FI21" i="2"/>
  <c r="FI17" i="2"/>
  <c r="FI13" i="2"/>
  <c r="CI33" i="2"/>
  <c r="AX33" i="2"/>
  <c r="BZ33" i="2"/>
  <c r="FD29" i="2"/>
  <c r="FD25" i="2"/>
  <c r="FD21" i="2"/>
  <c r="FD17" i="2"/>
  <c r="FF17" i="2" s="1"/>
  <c r="FD13" i="2"/>
  <c r="FF13" i="2" s="1"/>
  <c r="AW33" i="2"/>
  <c r="FI12" i="2"/>
  <c r="CG33" i="2"/>
  <c r="DL33" i="2"/>
  <c r="FD22" i="2"/>
  <c r="AT33" i="2"/>
  <c r="AY33" i="2"/>
  <c r="BP33" i="2"/>
  <c r="BU33" i="2"/>
  <c r="FD14" i="2"/>
  <c r="FF14" i="2" s="1"/>
  <c r="BV33" i="2"/>
  <c r="CH33" i="2"/>
  <c r="FD10" i="2"/>
  <c r="S33" i="2"/>
  <c r="FD31" i="2"/>
  <c r="FD27" i="2"/>
  <c r="FD23" i="2"/>
  <c r="FD19" i="2"/>
  <c r="FD15" i="2"/>
  <c r="FD11" i="2"/>
  <c r="T33" i="2"/>
  <c r="AU33" i="2"/>
  <c r="BO33" i="2"/>
  <c r="CS33" i="2"/>
  <c r="EK33" i="2"/>
  <c r="EQ33" i="2"/>
  <c r="EP33" i="2"/>
  <c r="EO33" i="2"/>
  <c r="BQ33" i="2"/>
  <c r="DK33" i="2"/>
  <c r="EJ33" i="2"/>
  <c r="BW33" i="2"/>
  <c r="BY33" i="2"/>
  <c r="BX33" i="2"/>
  <c r="DM33" i="2"/>
  <c r="EB33" i="2"/>
  <c r="EA33" i="2"/>
  <c r="DZ33" i="2"/>
  <c r="FF21" i="2" l="1"/>
  <c r="FB20" i="2"/>
  <c r="FB19" i="2"/>
  <c r="FB24" i="2"/>
  <c r="FB28" i="2"/>
  <c r="FF22" i="2"/>
  <c r="FB16" i="2"/>
  <c r="FI19" i="2"/>
  <c r="FF25" i="2"/>
  <c r="FF29" i="2"/>
  <c r="FF30" i="2"/>
  <c r="FF28" i="2"/>
  <c r="FF20" i="2"/>
  <c r="FF12" i="2"/>
  <c r="FF18" i="2"/>
  <c r="FF16" i="2"/>
  <c r="FF24" i="2"/>
  <c r="FA19" i="2"/>
  <c r="FF19" i="2"/>
  <c r="FA27" i="2"/>
  <c r="FF27" i="2"/>
  <c r="FA10" i="2"/>
  <c r="FF10" i="2"/>
  <c r="FA26" i="2"/>
  <c r="FF26" i="2"/>
  <c r="FI18" i="2"/>
  <c r="FA11" i="2"/>
  <c r="FF11" i="2"/>
  <c r="FI14" i="2"/>
  <c r="FC14" i="2" s="1"/>
  <c r="FI22" i="2"/>
  <c r="FC22" i="2" s="1"/>
  <c r="FA15" i="2"/>
  <c r="FF15" i="2"/>
  <c r="FA23" i="2"/>
  <c r="FF23" i="2"/>
  <c r="FA31" i="2"/>
  <c r="FF31" i="2"/>
  <c r="FC25" i="2"/>
  <c r="FC21" i="2"/>
  <c r="FB12" i="2"/>
  <c r="FB11" i="2"/>
  <c r="FC17" i="2"/>
  <c r="FA14" i="2"/>
  <c r="FB13" i="2"/>
  <c r="FC24" i="2"/>
  <c r="FB22" i="2"/>
  <c r="FB10" i="2"/>
  <c r="FB15" i="2"/>
  <c r="FB31" i="2"/>
  <c r="FA17" i="2"/>
  <c r="FC13" i="2"/>
  <c r="FB21" i="2"/>
  <c r="FB25" i="2"/>
  <c r="FA28" i="2"/>
  <c r="FA20" i="2"/>
  <c r="FB29" i="2"/>
  <c r="FA13" i="2"/>
  <c r="FB18" i="2"/>
  <c r="FA29" i="2"/>
  <c r="FB27" i="2"/>
  <c r="FC32" i="2"/>
  <c r="FA32" i="2"/>
  <c r="FA16" i="2"/>
  <c r="FA22" i="2"/>
  <c r="FB17" i="2"/>
  <c r="FA24" i="2"/>
  <c r="FH33" i="2"/>
  <c r="FG33" i="2"/>
  <c r="FB14" i="2"/>
  <c r="FA25" i="2"/>
  <c r="FB30" i="2"/>
  <c r="FA18" i="2"/>
  <c r="FB23" i="2"/>
  <c r="FA21" i="2"/>
  <c r="FB26" i="2"/>
  <c r="FA30" i="2"/>
  <c r="FE33" i="2"/>
  <c r="FA12" i="2"/>
  <c r="FD33" i="2"/>
  <c r="FC19" i="2" l="1"/>
  <c r="FC30" i="2"/>
  <c r="FC29" i="2"/>
  <c r="FC20" i="2"/>
  <c r="FC12" i="2"/>
  <c r="FC16" i="2"/>
  <c r="FC28" i="2"/>
  <c r="FC18" i="2"/>
  <c r="FC31" i="2"/>
  <c r="FC23" i="2"/>
  <c r="FC15" i="2"/>
  <c r="FF33" i="2"/>
  <c r="FC11" i="2"/>
  <c r="FC26" i="2"/>
  <c r="FC27" i="2"/>
  <c r="FC10" i="2"/>
  <c r="FI33" i="2"/>
  <c r="FB33" i="2"/>
  <c r="FA33" i="2"/>
  <c r="FC33" i="2" l="1"/>
</calcChain>
</file>

<file path=xl/sharedStrings.xml><?xml version="1.0" encoding="utf-8"?>
<sst xmlns="http://schemas.openxmlformats.org/spreadsheetml/2006/main" count="243" uniqueCount="143">
  <si>
    <t>Всего</t>
  </si>
  <si>
    <t>Департамент экономического развития Ханты-Мансийского автономного округа – Югры</t>
  </si>
  <si>
    <t>Нераспределенный резерв</t>
  </si>
  <si>
    <t>Нефтеюганский</t>
  </si>
  <si>
    <t>Нижневартовский</t>
  </si>
  <si>
    <t>Ханты-Мансийский</t>
  </si>
  <si>
    <t>Советский</t>
  </si>
  <si>
    <t>Сургутский</t>
  </si>
  <si>
    <t>Октябрьский</t>
  </si>
  <si>
    <t>Кондинский</t>
  </si>
  <si>
    <t>Березовский</t>
  </si>
  <si>
    <t>Белоярский</t>
  </si>
  <si>
    <t>Югорск</t>
  </si>
  <si>
    <t>Покачи</t>
  </si>
  <si>
    <t>Пыть-Ях</t>
  </si>
  <si>
    <t>Нягань</t>
  </si>
  <si>
    <t>Лангепас</t>
  </si>
  <si>
    <t>Радужный</t>
  </si>
  <si>
    <t>Когалым</t>
  </si>
  <si>
    <t>Урай</t>
  </si>
  <si>
    <t>Мегион</t>
  </si>
  <si>
    <t>Нижневартовск</t>
  </si>
  <si>
    <t>Ханты-Мансийск</t>
  </si>
  <si>
    <t>Сургут</t>
  </si>
  <si>
    <t>Нефтеюганск</t>
  </si>
  <si>
    <t>ТипСредств</t>
  </si>
  <si>
    <t>Кросс2</t>
  </si>
  <si>
    <t>Кросс1</t>
  </si>
  <si>
    <t>Критерий</t>
  </si>
  <si>
    <t>Имя_КЦСР</t>
  </si>
  <si>
    <t>КЦСР</t>
  </si>
  <si>
    <t>Лент</t>
  </si>
  <si>
    <t>20.2.01.82420</t>
  </si>
  <si>
    <t>20.2.01.82400</t>
  </si>
  <si>
    <t>20.1.01.82410</t>
  </si>
  <si>
    <t>20.0.00.00000</t>
  </si>
  <si>
    <t>18.6.03.82390</t>
  </si>
  <si>
    <t>18.0.00.00000</t>
  </si>
  <si>
    <t>16.5.01.82380</t>
  </si>
  <si>
    <t>16.2.01.82370</t>
  </si>
  <si>
    <t>16.0.00.00000</t>
  </si>
  <si>
    <t>13.2.12.82310</t>
  </si>
  <si>
    <t>13.2.02.82300</t>
  </si>
  <si>
    <t>13.2.01.82290</t>
  </si>
  <si>
    <t>13.1.17.82560</t>
  </si>
  <si>
    <t>13.0.00.00000</t>
  </si>
  <si>
    <t>12.4.03.82240</t>
  </si>
  <si>
    <t>12.3.07.82590</t>
  </si>
  <si>
    <t>12.1.01.82190</t>
  </si>
  <si>
    <t>12.0.00.00000</t>
  </si>
  <si>
    <t>11.5.10.R0200</t>
  </si>
  <si>
    <t>11.3.03.82180</t>
  </si>
  <si>
    <t>11.3.02.82170</t>
  </si>
  <si>
    <t>11.0.00.00000</t>
  </si>
  <si>
    <t>08.В.03.R5670</t>
  </si>
  <si>
    <t>08.0.00.00000</t>
  </si>
  <si>
    <t>06.2.08.82110</t>
  </si>
  <si>
    <t>06.0.00.00000</t>
  </si>
  <si>
    <t>05.1.05.82100</t>
  </si>
  <si>
    <t>05.1.02.82520</t>
  </si>
  <si>
    <t>05.1.01.R5190</t>
  </si>
  <si>
    <t>05.1.01.82520</t>
  </si>
  <si>
    <t>05.0.00.00000</t>
  </si>
  <si>
    <t>02.5.04.82030</t>
  </si>
  <si>
    <t>02.2.04.82050</t>
  </si>
  <si>
    <t>02.2.03.82470</t>
  </si>
  <si>
    <t>02.2.03.82460</t>
  </si>
  <si>
    <t>02.0.00.00000</t>
  </si>
  <si>
    <t/>
  </si>
  <si>
    <t>Окружной бюджет</t>
  </si>
  <si>
    <t>Федеральный бюджет</t>
  </si>
  <si>
    <t>Субсидии на содействие развитию исторических и иных местных традиций</t>
  </si>
  <si>
    <t>Субсидия бюджету городского округа город Ханты-Мансийск на осуществление функций административного центра Ханты-Мансийского автономного округа – Югры</t>
  </si>
  <si>
    <t>Субсидии муниципальным районам на формирование районных фондов финансовой поддержки поселений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</si>
  <si>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</si>
  <si>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Субсидии на поддержку малого и среднего предпринимательства</t>
  </si>
  <si>
    <t>Субсидии на организацию предоставления государственных услуг в многофункциональных центрах предоставления государственных и муниципальных услуг</t>
  </si>
  <si>
    <t>Субсидии на размещение систем видеообзора, модернизацию, обеспечение функционирования систем видеонаблюдения с целью повышения безопасности дорожного движения и информирование населения о необходимости соблюдения правил дорожного движения</t>
  </si>
  <si>
    <t>Субсидии на создание условий для деятельности народных дружин</t>
  </si>
  <si>
    <t>Субсидии на обеспечение функционирования и развития систем видеонаблюдения в сфере общественного порядка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</si>
  <si>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 интеграции мигрантов, профилактики экстремизма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</si>
  <si>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Ханты-Мансийского автономного округа – Югры по цене электрической энергии зоны централизованного электроснабжения</t>
  </si>
  <si>
    <t>Субсидии на реализацию полномочий в сфере жилищно-коммунального комплекса</t>
  </si>
  <si>
    <t>Субсидии на реконструкцию, расширение, модернизацию, строительство объектов коммунального комплекса</t>
  </si>
  <si>
    <t>Обеспечение жильем молодых семей в рамках федеральной целевой программы "Жилище" на 2015–2020 годы</t>
  </si>
  <si>
    <t>Субсидии на строительство объектов инженерной инфраструктуры на территориях, предназначенных для жилищного строительства</t>
  </si>
  <si>
    <t>Субсидии на реализацию полномочий в области строительства, градостроительной деятельности и жилищных отношений</t>
  </si>
  <si>
    <t>Реализация мероприятий по устойчивому развитию сельских территорий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</si>
  <si>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проведения тренировочных сборов и участия в соревнованиях</t>
  </si>
  <si>
    <t>Субсидии на строительство объектов, предназначенных для размещения муниципальных учреждений культуры</t>
  </si>
  <si>
    <t>Субсидии на развитие сферы культуры в муниципальных образованиях автономного округа</t>
  </si>
  <si>
    <t>Поддержка отрасли культуры</t>
  </si>
  <si>
    <t>Субсидии на строительство и реконструкцию дошкольных образовательных и общеобразовательных организаций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</si>
  <si>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</si>
  <si>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дополнительное финансовое обеспечение мероприятий по организации питания обучающихся</t>
  </si>
  <si>
    <t>Подпрограмма "Поддержание устойчивого исполнения бюджетов муниципальных образований Ханты-Мансийского автономного округа – Югры"</t>
  </si>
  <si>
    <t>Подпрограмма "Совершенствование системы распределения и перераспределения финансовых ресурсов между уровнями бюджетной системы Ханты-Мансийского автономного округа – Югры"</t>
  </si>
  <si>
    <t>Подпрограмма "Дорожное хозяйство"</t>
  </si>
  <si>
    <t>Подпрограмма "Развитие малого и среднего предпринимательства"</t>
  </si>
  <si>
    <t>Подпрограмма "Совершенствование государственного и муниципального управления"</t>
  </si>
  <si>
    <t>Подпрограмма "Профилактика правонарушений"</t>
  </si>
  <si>
    <t>Подпрограмма "Гармонизация межнациональных отношений, обеспечение гражданского единства"</t>
  </si>
  <si>
    <t>Подпрограмма "Обеспечение равных прав потребителей на получение энергетических ресурсов"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</si>
  <si>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</si>
  <si>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Подпрограмма "Создание условий для обеспечения качественными коммунальными услугами"</t>
  </si>
  <si>
    <t>Подпрограмма "Обеспечение мерами государственной поддержки по улучшению жилищных условий отдельных категорий граждан"</t>
  </si>
  <si>
    <t>Подпрограмма "Содействие развитию жилищного строительства"</t>
  </si>
  <si>
    <t>Подпрограмма "Устойчивое развитие сельских территорий"</t>
  </si>
  <si>
    <t>Подпрограмма "Развитие спорта высших достижений и системы подготовки спортивного резерва"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</si>
  <si>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</si>
  <si>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"Ресурсное обеспечение в сфере образования, науки и молодежной политики"</t>
  </si>
  <si>
    <t>Подпрограмма "Общее образование. Дополнительное образование детей"</t>
  </si>
  <si>
    <t>Наименование муниципального образования (городского округа, муниципального района)</t>
  </si>
  <si>
    <t>в тoм числe: </t>
  </si>
  <si>
    <t>Итoгo</t>
  </si>
  <si>
    <t>в том числе:</t>
  </si>
  <si>
    <t>Государственная программа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– Югры на 2018–2025 годы и на период до 2030 года"</t>
  </si>
  <si>
    <t>Государственная программа "Развитие транспортной системы Ханты-Мансийского автономного округа – Югры на 2018–2025 годы и на период до 2030 года"</t>
  </si>
  <si>
    <t>Государственная программа "Социально-экономическое развитие и повышение инвестиционной привлекательности Ханты-Мансийского автономного округа – Югры в 2018–2025 годах и на период до 2030 года"</t>
  </si>
  <si>
    <t>Государственная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2018–2025 годах и на период до 2030 года"</t>
  </si>
  <si>
    <t>Государственная программа "Развитие жилищно-коммунального комплекса и повышение энергетической эффективности в Ханты-Мансийском автономном округе – Югре на 2018–2025 годы и на период до 2030 года"</t>
  </si>
  <si>
    <t>Государственная программа "Обеспечение доступным и комфортным жильем жителей Ханты-Мансийского автономного округа – Югры в 2018–2025 годах и на период до 2030 года"</t>
  </si>
  <si>
    <t>Государственная программа "Развитие агропромышленного комплекса и рынков сельскохозяйственной продукции, сырья и продовольствия в Ханты-Мансийском автономном округе – Югре на 2018–2025 годы и на период до 2030 года"</t>
  </si>
  <si>
    <t>Государственная программа "Развитие физической культуры и спорта в Ханты-Мансийском автономном округе – Югре на 2018–2025 годы и на период до 2030 года"</t>
  </si>
  <si>
    <t>Государственная программа "Развитие культуры в Ханты-Мансийском автономном округе – Югре на 2018–2025 годы и на период до 2030 года"</t>
  </si>
  <si>
    <t>Государственная программа "Развитие образования в Ханты-Мансийском автономном округе – Югре на 2018–2025 годы и на период до 2030 года"</t>
  </si>
  <si>
    <t>otchet_19</t>
  </si>
  <si>
    <t>тыс. рублей</t>
  </si>
  <si>
    <t>Изменение распределения субсидий бюджетам муниципальных районов и городских округов Ханты-Мансийского автономного округа - Югры на 2020 год</t>
  </si>
  <si>
    <t>Субсидии на приобретение, создание в соответствии с концессионными соглашениями объектов недвижимого имущества для размещения дошкольных образовательных организаций и (или) общеобразовательных организаций</t>
  </si>
  <si>
    <t>02.5.04.82040</t>
  </si>
  <si>
    <t>Примечание</t>
  </si>
  <si>
    <t>Уточненный план на 2018 год с учетом изменений</t>
  </si>
  <si>
    <t>02.5.04.R5200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</si>
  <si>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</si>
  <si>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Подпрограмма "Формирование комфортной городской среды"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</si>
  <si>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</si>
  <si>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12.8.01.R5550</t>
  </si>
  <si>
    <t>Изменения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</si>
  <si>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в лагерях труда и отдыха с дневным пребыванием детей</t>
  </si>
  <si>
    <t>Утверждено законом о б-те от 29.06.2018 № 49-оз</t>
  </si>
  <si>
    <t>Увеличение объема субсидий на строительство объекта "Детский сад в 3А микрорайоне" г.п. Белоярский в соответствии с проектом Адресной инвестиционной программы.</t>
  </si>
  <si>
    <t>Приложение 11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</si>
</sst>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\&gt;\a\a\.\a\.\a\a\.\a\a\a\a\a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7" fillId="0" borderId="0"/>
    <xf numFmtId="0" fontId="11" fillId="0" borderId="0"/>
  </cellStyleXfs>
  <cellXfs count="9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2" xfId="1" applyFont="1" applyBorder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1" xfId="1" applyFont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0" xfId="1" applyFont="1" applyBorder="1" applyProtection="1"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wrapText="1"/>
      <protection hidden="1"/>
    </xf>
    <xf numFmtId="0" fontId="3" fillId="0" borderId="3" xfId="1" applyNumberFormat="1" applyFont="1" applyFill="1" applyBorder="1" applyAlignment="1" applyProtection="1">
      <alignment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6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2" applyFont="1" applyAlignment="1" applyProtection="1">
      <alignment horizontal="right"/>
      <protection hidden="1"/>
    </xf>
    <xf numFmtId="0" fontId="3" fillId="0" borderId="0" xfId="1" applyFont="1" applyAlignment="1" applyProtection="1">
      <alignment wrapText="1"/>
      <protection hidden="1"/>
    </xf>
    <xf numFmtId="0" fontId="1" fillId="0" borderId="0" xfId="1" applyAlignment="1">
      <alignment wrapText="1"/>
    </xf>
    <xf numFmtId="0" fontId="3" fillId="0" borderId="0" xfId="2" applyFont="1" applyAlignment="1" applyProtection="1">
      <protection hidden="1"/>
    </xf>
    <xf numFmtId="0" fontId="3" fillId="0" borderId="3" xfId="1" applyNumberFormat="1" applyFont="1" applyFill="1" applyBorder="1" applyAlignment="1" applyProtection="1">
      <alignment vertical="center"/>
      <protection hidden="1"/>
    </xf>
    <xf numFmtId="0" fontId="3" fillId="0" borderId="3" xfId="1" applyNumberFormat="1" applyFont="1" applyFill="1" applyBorder="1" applyAlignment="1" applyProtection="1">
      <alignment vertical="center" wrapText="1"/>
      <protection hidden="1"/>
    </xf>
    <xf numFmtId="0" fontId="3" fillId="0" borderId="3" xfId="1" applyFont="1" applyBorder="1" applyAlignment="1" applyProtection="1">
      <alignment wrapText="1"/>
      <protection hidden="1"/>
    </xf>
    <xf numFmtId="164" fontId="3" fillId="0" borderId="3" xfId="1" applyNumberFormat="1" applyFont="1" applyFill="1" applyBorder="1" applyAlignment="1" applyProtection="1">
      <alignment horizontal="right" wrapText="1"/>
      <protection hidden="1"/>
    </xf>
    <xf numFmtId="164" fontId="2" fillId="0" borderId="3" xfId="1" applyNumberFormat="1" applyFont="1" applyFill="1" applyBorder="1" applyAlignment="1" applyProtection="1">
      <alignment horizontal="right" wrapText="1"/>
      <protection hidden="1"/>
    </xf>
    <xf numFmtId="0" fontId="3" fillId="0" borderId="0" xfId="2" applyFont="1" applyAlignment="1" applyProtection="1">
      <alignment horizontal="right"/>
      <protection hidden="1"/>
    </xf>
    <xf numFmtId="0" fontId="4" fillId="0" borderId="0" xfId="1" applyFont="1" applyAlignment="1" applyProtection="1">
      <protection hidden="1"/>
    </xf>
    <xf numFmtId="4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Font="1" applyBorder="1"/>
    <xf numFmtId="0" fontId="3" fillId="0" borderId="0" xfId="1" applyFont="1" applyBorder="1"/>
    <xf numFmtId="0" fontId="3" fillId="0" borderId="3" xfId="1" applyFont="1" applyBorder="1" applyAlignment="1">
      <alignment horizontal="left" vertical="center"/>
    </xf>
    <xf numFmtId="0" fontId="3" fillId="0" borderId="0" xfId="2" applyFont="1" applyAlignment="1" applyProtection="1">
      <alignment horizont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Font="1" applyFill="1" applyBorder="1" applyProtection="1">
      <protection hidden="1"/>
    </xf>
    <xf numFmtId="0" fontId="1" fillId="0" borderId="0" xfId="1" applyFill="1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164" fontId="1" fillId="0" borderId="0" xfId="1" applyNumberFormat="1"/>
    <xf numFmtId="164" fontId="8" fillId="0" borderId="3" xfId="3" applyNumberFormat="1" applyFont="1" applyFill="1" applyBorder="1" applyAlignment="1" applyProtection="1">
      <alignment horizontal="right" wrapText="1"/>
      <protection hidden="1"/>
    </xf>
    <xf numFmtId="4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Border="1" applyProtection="1">
      <protection hidden="1"/>
    </xf>
    <xf numFmtId="0" fontId="1" fillId="0" borderId="0" xfId="1" applyBorder="1" applyAlignment="1">
      <alignment wrapText="1"/>
    </xf>
    <xf numFmtId="0" fontId="1" fillId="0" borderId="0" xfId="1" applyBorder="1"/>
    <xf numFmtId="164" fontId="3" fillId="0" borderId="9" xfId="1" applyNumberFormat="1" applyFont="1" applyFill="1" applyBorder="1" applyAlignment="1" applyProtection="1">
      <alignment horizontal="right" wrapText="1"/>
      <protection hidden="1"/>
    </xf>
    <xf numFmtId="164" fontId="3" fillId="0" borderId="0" xfId="1" applyNumberFormat="1" applyFont="1" applyFill="1" applyBorder="1" applyAlignment="1" applyProtection="1">
      <alignment horizontal="right" wrapText="1"/>
      <protection hidden="1"/>
    </xf>
    <xf numFmtId="0" fontId="1" fillId="0" borderId="0" xfId="1" applyFill="1" applyBorder="1"/>
    <xf numFmtId="164" fontId="2" fillId="0" borderId="0" xfId="1" applyNumberFormat="1" applyFont="1" applyFill="1" applyBorder="1" applyAlignment="1" applyProtection="1">
      <alignment horizontal="right" wrapText="1"/>
      <protection hidden="1"/>
    </xf>
    <xf numFmtId="164" fontId="2" fillId="0" borderId="0" xfId="1" applyNumberFormat="1" applyFont="1" applyFill="1" applyBorder="1" applyAlignment="1" applyProtection="1">
      <alignment horizontal="right"/>
      <protection hidden="1"/>
    </xf>
    <xf numFmtId="0" fontId="3" fillId="0" borderId="3" xfId="1" applyFont="1" applyBorder="1" applyAlignment="1">
      <alignment vertical="top" wrapText="1"/>
    </xf>
    <xf numFmtId="0" fontId="3" fillId="0" borderId="3" xfId="1" applyFont="1" applyBorder="1" applyAlignment="1">
      <alignment horizontal="center" vertical="top" wrapText="1"/>
    </xf>
    <xf numFmtId="0" fontId="6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vertical="center" wrapText="1"/>
      <protection hidden="1"/>
    </xf>
    <xf numFmtId="0" fontId="3" fillId="0" borderId="5" xfId="1" applyNumberFormat="1" applyFont="1" applyFill="1" applyBorder="1" applyAlignment="1" applyProtection="1">
      <alignment vertical="center" wrapText="1"/>
      <protection hidden="1"/>
    </xf>
    <xf numFmtId="0" fontId="3" fillId="0" borderId="0" xfId="1" applyNumberFormat="1" applyFont="1" applyFill="1" applyBorder="1" applyAlignment="1" applyProtection="1">
      <alignment vertical="center" wrapText="1"/>
      <protection hidden="1"/>
    </xf>
    <xf numFmtId="0" fontId="3" fillId="0" borderId="6" xfId="1" applyNumberFormat="1" applyFont="1" applyFill="1" applyBorder="1" applyAlignment="1" applyProtection="1">
      <alignment vertical="center" wrapText="1"/>
      <protection hidden="1"/>
    </xf>
    <xf numFmtId="0" fontId="3" fillId="0" borderId="12" xfId="1" applyNumberFormat="1" applyFont="1" applyFill="1" applyBorder="1" applyAlignment="1" applyProtection="1">
      <alignment vertical="center" wrapText="1"/>
      <protection hidden="1"/>
    </xf>
    <xf numFmtId="0" fontId="3" fillId="0" borderId="13" xfId="1" applyNumberFormat="1" applyFont="1" applyFill="1" applyBorder="1" applyAlignment="1" applyProtection="1">
      <alignment vertical="center" wrapText="1"/>
      <protection hidden="1"/>
    </xf>
    <xf numFmtId="0" fontId="3" fillId="0" borderId="4" xfId="1" applyNumberFormat="1" applyFont="1" applyFill="1" applyBorder="1" applyAlignment="1" applyProtection="1">
      <alignment vertical="center"/>
      <protection hidden="1"/>
    </xf>
    <xf numFmtId="0" fontId="3" fillId="0" borderId="10" xfId="1" applyNumberFormat="1" applyFont="1" applyFill="1" applyBorder="1" applyAlignment="1" applyProtection="1">
      <alignment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vertical="center" wrapText="1"/>
      <protection hidden="1"/>
    </xf>
    <xf numFmtId="0" fontId="3" fillId="0" borderId="10" xfId="1" applyNumberFormat="1" applyFont="1" applyFill="1" applyBorder="1" applyAlignment="1" applyProtection="1">
      <alignment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4" xfId="3" applyNumberFormat="1" applyFont="1" applyFill="1" applyBorder="1" applyAlignment="1" applyProtection="1">
      <alignment vertical="center" wrapText="1"/>
      <protection hidden="1"/>
    </xf>
    <xf numFmtId="0" fontId="8" fillId="0" borderId="10" xfId="3" applyNumberFormat="1" applyFont="1" applyFill="1" applyBorder="1" applyAlignment="1" applyProtection="1">
      <alignment vertical="center" wrapText="1"/>
      <protection hidden="1"/>
    </xf>
    <xf numFmtId="0" fontId="9" fillId="0" borderId="3" xfId="1" applyFont="1" applyBorder="1" applyAlignment="1">
      <alignment vertical="top" wrapText="1"/>
    </xf>
    <xf numFmtId="0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3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2" applyFont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165" fontId="3" fillId="0" borderId="7" xfId="1" applyNumberFormat="1" applyFont="1" applyFill="1" applyBorder="1" applyAlignment="1" applyProtection="1">
      <protection hidden="1"/>
    </xf>
    <xf numFmtId="165" fontId="3" fillId="0" borderId="3" xfId="1" applyNumberFormat="1" applyFont="1" applyFill="1" applyBorder="1" applyAlignment="1" applyProtection="1">
      <protection hidden="1"/>
    </xf>
    <xf numFmtId="0" fontId="8" fillId="0" borderId="3" xfId="3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Border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  <xf numFmtId="0" fontId="3" fillId="0" borderId="10" xfId="1" applyFont="1" applyBorder="1" applyAlignment="1">
      <alignment horizontal="center" vertical="top" wrapText="1"/>
    </xf>
    <xf numFmtId="0" fontId="10" fillId="0" borderId="3" xfId="1" applyFont="1" applyBorder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2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36"/>
  <sheetViews>
    <sheetView showGridLines="0" tabSelected="1" zoomScale="90" zoomScaleNormal="90" workbookViewId="0">
      <selection activeCell="AB6" sqref="AB6:AD6"/>
    </sheetView>
  </sheetViews>
  <sheetFormatPr defaultColWidth="9.140625" defaultRowHeight="12.75" x14ac:dyDescent="0.2"/>
  <cols>
    <col min="1" max="1" width="1.140625" style="1" customWidth="1"/>
    <col min="2" max="11" width="0" style="1" hidden="1" customWidth="1"/>
    <col min="12" max="12" width="23.28515625" style="1" customWidth="1"/>
    <col min="13" max="18" width="0" style="1" hidden="1" customWidth="1"/>
    <col min="19" max="19" width="12.140625" style="1" customWidth="1"/>
    <col min="20" max="22" width="13.85546875" style="1" customWidth="1"/>
    <col min="23" max="24" width="13.85546875" style="1" hidden="1" customWidth="1"/>
    <col min="25" max="25" width="20.42578125" style="1" customWidth="1"/>
    <col min="26" max="27" width="13.85546875" style="1" hidden="1" customWidth="1"/>
    <col min="28" max="28" width="26.42578125" style="1" customWidth="1"/>
    <col min="29" max="29" width="6.28515625" style="1" hidden="1" customWidth="1"/>
    <col min="30" max="30" width="4.85546875" style="1" hidden="1" customWidth="1"/>
    <col min="31" max="31" width="22.85546875" style="1" customWidth="1"/>
    <col min="32" max="33" width="13.85546875" style="1" hidden="1" customWidth="1"/>
    <col min="34" max="34" width="12.7109375" style="1" customWidth="1"/>
    <col min="35" max="35" width="10.7109375" style="1" customWidth="1"/>
    <col min="36" max="36" width="12.7109375" style="1" customWidth="1"/>
    <col min="37" max="37" width="20.85546875" style="1" customWidth="1"/>
    <col min="38" max="38" width="12.28515625" style="1" hidden="1" customWidth="1"/>
    <col min="39" max="39" width="14.5703125" style="1" hidden="1" customWidth="1"/>
    <col min="40" max="40" width="12.7109375" style="1" customWidth="1"/>
    <col min="41" max="41" width="8.85546875" style="1" hidden="1" customWidth="1"/>
    <col min="42" max="42" width="11.42578125" style="1" hidden="1" customWidth="1"/>
    <col min="43" max="43" width="12.42578125" style="1" customWidth="1"/>
    <col min="44" max="44" width="9.28515625" style="1" hidden="1" customWidth="1"/>
    <col min="45" max="45" width="10.7109375" style="1" hidden="1" customWidth="1"/>
    <col min="46" max="46" width="15.140625" style="1" customWidth="1"/>
    <col min="47" max="47" width="9.42578125" style="1" hidden="1" customWidth="1"/>
    <col min="48" max="48" width="11.5703125" style="1" hidden="1" customWidth="1"/>
    <col min="49" max="49" width="14.28515625" style="1" customWidth="1"/>
    <col min="50" max="51" width="13.85546875" style="1" hidden="1" customWidth="1"/>
    <col min="52" max="52" width="16.5703125" style="1" customWidth="1"/>
    <col min="53" max="54" width="13.85546875" style="1" hidden="1" customWidth="1"/>
    <col min="55" max="55" width="13.7109375" style="1" customWidth="1"/>
    <col min="56" max="57" width="13.85546875" style="1" hidden="1" customWidth="1"/>
    <col min="58" max="58" width="13.5703125" style="1" customWidth="1"/>
    <col min="59" max="60" width="13.85546875" style="1" hidden="1" customWidth="1"/>
    <col min="61" max="61" width="17" style="1" customWidth="1"/>
    <col min="62" max="63" width="13.85546875" style="1" hidden="1" customWidth="1"/>
    <col min="64" max="64" width="17.85546875" style="1" customWidth="1"/>
    <col min="65" max="65" width="9.28515625" style="1" hidden="1" customWidth="1"/>
    <col min="66" max="66" width="12.5703125" style="1" hidden="1" customWidth="1"/>
    <col min="67" max="67" width="15.7109375" style="1" customWidth="1"/>
    <col min="68" max="68" width="13.85546875" style="1" hidden="1" customWidth="1"/>
    <col min="69" max="69" width="1.5703125" style="1" hidden="1" customWidth="1"/>
    <col min="70" max="70" width="26.85546875" style="1" customWidth="1"/>
    <col min="71" max="72" width="13.85546875" style="1" hidden="1" customWidth="1"/>
    <col min="73" max="73" width="16.7109375" style="1" customWidth="1"/>
    <col min="74" max="75" width="13.85546875" style="1" hidden="1" customWidth="1"/>
    <col min="76" max="76" width="15.42578125" style="1" customWidth="1"/>
    <col min="77" max="78" width="13.85546875" style="1" hidden="1" customWidth="1"/>
    <col min="79" max="79" width="15.5703125" style="1" customWidth="1"/>
    <col min="80" max="80" width="2.42578125" style="1" hidden="1" customWidth="1"/>
    <col min="81" max="81" width="2.7109375" style="1" hidden="1" customWidth="1"/>
    <col min="82" max="82" width="15.7109375" style="1" customWidth="1"/>
    <col min="83" max="84" width="13.85546875" style="1" hidden="1" customWidth="1"/>
    <col min="85" max="85" width="19.85546875" style="1" customWidth="1"/>
    <col min="86" max="87" width="13.85546875" style="1" hidden="1" customWidth="1"/>
    <col min="88" max="88" width="22.7109375" style="1" customWidth="1"/>
    <col min="89" max="89" width="13.85546875" style="1" hidden="1" customWidth="1"/>
    <col min="90" max="90" width="2" style="1" hidden="1" customWidth="1"/>
    <col min="91" max="91" width="19.42578125" style="1" customWidth="1"/>
    <col min="92" max="92" width="13.85546875" style="1" hidden="1" customWidth="1"/>
    <col min="93" max="93" width="3.28515625" style="1" hidden="1" customWidth="1"/>
    <col min="94" max="94" width="23.5703125" style="1" customWidth="1"/>
    <col min="95" max="96" width="13.85546875" style="1" hidden="1" customWidth="1"/>
    <col min="97" max="97" width="20.7109375" style="1" customWidth="1"/>
    <col min="98" max="99" width="13.85546875" style="1" hidden="1" customWidth="1"/>
    <col min="100" max="100" width="13.85546875" style="1" customWidth="1"/>
    <col min="101" max="101" width="11.140625" style="1" hidden="1" customWidth="1"/>
    <col min="102" max="102" width="13.85546875" style="1" hidden="1" customWidth="1"/>
    <col min="103" max="103" width="21.85546875" style="1" customWidth="1"/>
    <col min="104" max="105" width="13.85546875" style="1" hidden="1" customWidth="1"/>
    <col min="106" max="106" width="41.28515625" style="1" customWidth="1"/>
    <col min="107" max="107" width="11" style="1" hidden="1" customWidth="1"/>
    <col min="108" max="108" width="6.28515625" style="1" hidden="1" customWidth="1"/>
    <col min="109" max="109" width="36.140625" style="1" customWidth="1"/>
    <col min="110" max="110" width="13.85546875" style="1" hidden="1" customWidth="1"/>
    <col min="111" max="111" width="4.28515625" style="1" hidden="1" customWidth="1"/>
    <col min="112" max="112" width="23.140625" style="1" customWidth="1"/>
    <col min="113" max="113" width="11.7109375" style="1" hidden="1" customWidth="1"/>
    <col min="114" max="114" width="12.28515625" style="1" hidden="1" customWidth="1"/>
    <col min="115" max="115" width="24.5703125" style="1" customWidth="1"/>
    <col min="116" max="117" width="13.85546875" style="1" hidden="1" customWidth="1"/>
    <col min="118" max="118" width="24.5703125" style="1" customWidth="1"/>
    <col min="119" max="119" width="13.85546875" style="1" hidden="1" customWidth="1"/>
    <col min="120" max="120" width="3.42578125" style="1" hidden="1" customWidth="1"/>
    <col min="121" max="121" width="18.5703125" style="1" customWidth="1"/>
    <col min="122" max="122" width="13.85546875" style="1" hidden="1" customWidth="1"/>
    <col min="123" max="123" width="2" style="1" hidden="1" customWidth="1"/>
    <col min="124" max="124" width="16.85546875" style="1" customWidth="1"/>
    <col min="125" max="126" width="13.85546875" style="1" hidden="1" customWidth="1"/>
    <col min="127" max="127" width="27.85546875" style="1" customWidth="1"/>
    <col min="128" max="128" width="13.85546875" style="1" hidden="1" customWidth="1"/>
    <col min="129" max="129" width="11.140625" style="1" hidden="1" customWidth="1"/>
    <col min="130" max="130" width="17.7109375" style="1" customWidth="1"/>
    <col min="131" max="132" width="13.85546875" style="1" hidden="1" customWidth="1"/>
    <col min="133" max="133" width="19.7109375" style="1" customWidth="1"/>
    <col min="134" max="135" width="13.85546875" style="1" hidden="1" customWidth="1"/>
    <col min="136" max="136" width="19.7109375" style="1" customWidth="1"/>
    <col min="137" max="137" width="13.85546875" style="1" hidden="1" customWidth="1"/>
    <col min="138" max="138" width="8.42578125" style="1" hidden="1" customWidth="1"/>
    <col min="139" max="139" width="18.85546875" style="1" customWidth="1"/>
    <col min="140" max="140" width="13.85546875" style="1" hidden="1" customWidth="1"/>
    <col min="141" max="141" width="5.42578125" style="1" hidden="1" customWidth="1"/>
    <col min="142" max="142" width="15.85546875" style="1" customWidth="1"/>
    <col min="143" max="144" width="13.85546875" style="1" hidden="1" customWidth="1"/>
    <col min="145" max="145" width="18.140625" style="1" customWidth="1"/>
    <col min="146" max="147" width="13.85546875" style="1" hidden="1" customWidth="1"/>
    <col min="148" max="148" width="31.28515625" style="1" customWidth="1"/>
    <col min="149" max="149" width="13.85546875" style="1" hidden="1" customWidth="1"/>
    <col min="150" max="150" width="4" style="1" hidden="1" customWidth="1"/>
    <col min="151" max="151" width="24.7109375" style="1" customWidth="1"/>
    <col min="152" max="153" width="13.85546875" style="1" hidden="1" customWidth="1"/>
    <col min="154" max="154" width="24.85546875" style="1" customWidth="1"/>
    <col min="155" max="155" width="13.85546875" style="1" hidden="1" customWidth="1"/>
    <col min="156" max="156" width="2.42578125" style="1" hidden="1" customWidth="1"/>
    <col min="157" max="157" width="15.28515625" style="1" customWidth="1"/>
    <col min="158" max="158" width="13.85546875" style="1" customWidth="1"/>
    <col min="159" max="159" width="11.7109375" style="1" customWidth="1"/>
    <col min="160" max="160" width="15.7109375" style="1" customWidth="1"/>
    <col min="161" max="161" width="13.85546875" style="1" customWidth="1"/>
    <col min="162" max="162" width="12.42578125" style="1" customWidth="1"/>
    <col min="163" max="163" width="16" style="1" customWidth="1"/>
    <col min="164" max="164" width="13.85546875" style="1" hidden="1" customWidth="1"/>
    <col min="165" max="165" width="11.7109375" style="1" hidden="1" customWidth="1"/>
    <col min="166" max="171" width="9.140625" style="50"/>
    <col min="172" max="16384" width="9.140625" style="1"/>
  </cols>
  <sheetData>
    <row r="1" spans="1:171" ht="12" customHeight="1" x14ac:dyDescent="0.2">
      <c r="A1" s="20" t="s">
        <v>126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2"/>
      <c r="Z1" s="2"/>
      <c r="AA1" s="2"/>
      <c r="AC1" s="25"/>
      <c r="AD1" s="25"/>
      <c r="AE1" s="25"/>
      <c r="AF1" s="25"/>
      <c r="AG1" s="25"/>
      <c r="AH1" s="25"/>
      <c r="AI1" s="83" t="s">
        <v>142</v>
      </c>
      <c r="AJ1" s="83"/>
      <c r="AK1" s="83"/>
      <c r="AL1" s="25"/>
      <c r="AM1" s="25"/>
      <c r="AN1" s="31"/>
      <c r="AO1" s="31"/>
      <c r="AP1" s="31"/>
      <c r="AQ1" s="31"/>
      <c r="AR1" s="31"/>
      <c r="AS1" s="31"/>
      <c r="AT1" s="25"/>
      <c r="AU1" s="25"/>
      <c r="AV1" s="25"/>
      <c r="AW1" s="2"/>
      <c r="AX1" s="2"/>
      <c r="AY1" s="2"/>
      <c r="AZ1" s="2"/>
      <c r="BA1" s="2"/>
      <c r="BB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</row>
    <row r="2" spans="1:171" ht="28.9" customHeight="1" x14ac:dyDescent="0.25">
      <c r="A2" s="20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32" t="s">
        <v>128</v>
      </c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</row>
    <row r="3" spans="1:171" ht="17.45" customHeight="1" x14ac:dyDescent="0.2">
      <c r="A3" s="20"/>
      <c r="B3" s="18"/>
      <c r="C3" s="18"/>
      <c r="D3" s="18"/>
      <c r="E3" s="18"/>
      <c r="F3" s="18"/>
      <c r="G3" s="18"/>
      <c r="H3" s="18"/>
      <c r="I3" s="18"/>
      <c r="J3" s="19"/>
      <c r="K3" s="18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2"/>
      <c r="AA3" s="2"/>
      <c r="AB3" s="2"/>
      <c r="AC3" s="2"/>
      <c r="AD3" s="2"/>
      <c r="AG3" s="2"/>
      <c r="AH3" s="2"/>
      <c r="AI3" s="2"/>
      <c r="AJ3" s="37"/>
      <c r="AK3" s="31" t="s">
        <v>127</v>
      </c>
      <c r="AL3" s="2"/>
      <c r="AN3" s="31"/>
      <c r="AO3" s="31"/>
      <c r="AP3" s="31"/>
      <c r="AQ3" s="31"/>
      <c r="AR3" s="31"/>
      <c r="AS3" s="31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31"/>
      <c r="BG3" s="2"/>
      <c r="BH3" s="2"/>
      <c r="BJ3" s="2"/>
      <c r="BK3" s="2"/>
      <c r="BL3" s="2"/>
      <c r="BM3" s="2"/>
      <c r="BN3" s="2"/>
      <c r="BO3" s="2"/>
      <c r="BP3" s="2"/>
      <c r="BQ3" s="2"/>
      <c r="BR3" s="31" t="s">
        <v>127</v>
      </c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31"/>
      <c r="CH3" s="2"/>
      <c r="CI3" s="2"/>
      <c r="CJ3" s="2"/>
      <c r="CK3" s="2"/>
      <c r="CL3" s="2"/>
      <c r="CM3" s="2"/>
      <c r="CN3" s="2"/>
      <c r="CO3" s="2"/>
      <c r="CQ3" s="2"/>
      <c r="CR3" s="2"/>
      <c r="CS3" s="2"/>
      <c r="CT3" s="2"/>
      <c r="CU3" s="2"/>
      <c r="CV3" s="31" t="s">
        <v>127</v>
      </c>
      <c r="CW3" s="2"/>
      <c r="CX3" s="2"/>
      <c r="CY3" s="2"/>
      <c r="CZ3" s="2"/>
      <c r="DA3" s="2"/>
      <c r="DB3" s="2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31" t="s">
        <v>127</v>
      </c>
      <c r="DR3" s="2"/>
      <c r="DS3" s="2"/>
      <c r="DU3" s="2"/>
      <c r="DV3" s="2"/>
      <c r="DW3" s="2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31" t="s">
        <v>127</v>
      </c>
      <c r="ES3" s="2"/>
      <c r="ET3" s="2"/>
      <c r="EU3" s="2"/>
      <c r="EV3" s="2"/>
      <c r="EW3" s="2"/>
      <c r="EX3" s="31"/>
      <c r="EY3" s="2"/>
      <c r="EZ3" s="2"/>
      <c r="FA3" s="2"/>
      <c r="FB3" s="2"/>
      <c r="FC3" s="2"/>
      <c r="FD3" s="2"/>
      <c r="FE3" s="2"/>
      <c r="FF3" s="21"/>
      <c r="FG3" s="31" t="s">
        <v>127</v>
      </c>
      <c r="FH3" s="2"/>
      <c r="FI3" s="31" t="s">
        <v>127</v>
      </c>
    </row>
    <row r="4" spans="1:171" ht="12.75" customHeight="1" x14ac:dyDescent="0.2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82" t="s">
        <v>112</v>
      </c>
      <c r="M4" s="82"/>
      <c r="N4" s="7"/>
      <c r="O4" s="7"/>
      <c r="P4" s="7"/>
      <c r="Q4" s="7"/>
      <c r="R4" s="7"/>
      <c r="S4" s="82" t="s">
        <v>125</v>
      </c>
      <c r="T4" s="82"/>
      <c r="U4" s="82"/>
      <c r="V4" s="82"/>
      <c r="W4" s="82"/>
      <c r="X4" s="82"/>
      <c r="Y4" s="80" t="s">
        <v>115</v>
      </c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66"/>
      <c r="AM4" s="66"/>
      <c r="AN4" s="80" t="s">
        <v>115</v>
      </c>
      <c r="AO4" s="80"/>
      <c r="AP4" s="80"/>
      <c r="AQ4" s="80"/>
      <c r="AR4" s="66"/>
      <c r="AS4" s="67"/>
      <c r="AT4" s="82" t="s">
        <v>124</v>
      </c>
      <c r="AU4" s="82"/>
      <c r="AV4" s="82"/>
      <c r="AW4" s="82"/>
      <c r="AX4" s="82"/>
      <c r="AY4" s="82"/>
      <c r="AZ4" s="80" t="s">
        <v>115</v>
      </c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2" t="s">
        <v>123</v>
      </c>
      <c r="BP4" s="82"/>
      <c r="BQ4" s="82"/>
      <c r="BR4" s="69" t="s">
        <v>115</v>
      </c>
      <c r="BS4" s="70"/>
      <c r="BT4" s="71"/>
      <c r="BU4" s="82" t="s">
        <v>122</v>
      </c>
      <c r="BV4" s="82"/>
      <c r="BW4" s="82"/>
      <c r="BX4" s="82"/>
      <c r="BY4" s="82"/>
      <c r="BZ4" s="82"/>
      <c r="CA4" s="80" t="s">
        <v>115</v>
      </c>
      <c r="CB4" s="80"/>
      <c r="CC4" s="80"/>
      <c r="CD4" s="80"/>
      <c r="CE4" s="80"/>
      <c r="CF4" s="80"/>
      <c r="CG4" s="82" t="s">
        <v>121</v>
      </c>
      <c r="CH4" s="27"/>
      <c r="CI4" s="27"/>
      <c r="CJ4" s="80" t="s">
        <v>115</v>
      </c>
      <c r="CK4" s="80"/>
      <c r="CL4" s="80"/>
      <c r="CM4" s="80"/>
      <c r="CN4" s="80"/>
      <c r="CO4" s="80"/>
      <c r="CP4" s="80"/>
      <c r="CQ4" s="80"/>
      <c r="CR4" s="80"/>
      <c r="CS4" s="82" t="s">
        <v>120</v>
      </c>
      <c r="CT4" s="82"/>
      <c r="CU4" s="82"/>
      <c r="CV4" s="82"/>
      <c r="CW4" s="82"/>
      <c r="CX4" s="82"/>
      <c r="CY4" s="80" t="s">
        <v>115</v>
      </c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2" t="s">
        <v>119</v>
      </c>
      <c r="DL4" s="82"/>
      <c r="DM4" s="82"/>
      <c r="DN4" s="80" t="s">
        <v>115</v>
      </c>
      <c r="DO4" s="80"/>
      <c r="DP4" s="80"/>
      <c r="DQ4" s="80"/>
      <c r="DR4" s="66"/>
      <c r="DS4" s="66"/>
      <c r="DT4" s="80" t="s">
        <v>115</v>
      </c>
      <c r="DU4" s="80"/>
      <c r="DV4" s="80"/>
      <c r="DW4" s="80"/>
      <c r="DX4" s="26"/>
      <c r="DY4" s="26"/>
      <c r="DZ4" s="82" t="s">
        <v>118</v>
      </c>
      <c r="EA4" s="82"/>
      <c r="EB4" s="82"/>
      <c r="EC4" s="80" t="s">
        <v>115</v>
      </c>
      <c r="ED4" s="80"/>
      <c r="EE4" s="80"/>
      <c r="EF4" s="80"/>
      <c r="EG4" s="80"/>
      <c r="EH4" s="80"/>
      <c r="EI4" s="82" t="s">
        <v>117</v>
      </c>
      <c r="EJ4" s="82"/>
      <c r="EK4" s="82"/>
      <c r="EL4" s="80" t="s">
        <v>115</v>
      </c>
      <c r="EM4" s="80"/>
      <c r="EN4" s="80"/>
      <c r="EO4" s="82" t="s">
        <v>116</v>
      </c>
      <c r="EP4" s="82"/>
      <c r="EQ4" s="82"/>
      <c r="ER4" s="69" t="s">
        <v>115</v>
      </c>
      <c r="ES4" s="67"/>
      <c r="ET4" s="26"/>
      <c r="EU4" s="80" t="s">
        <v>115</v>
      </c>
      <c r="EV4" s="80"/>
      <c r="EW4" s="80"/>
      <c r="EX4" s="80"/>
      <c r="EY4" s="26"/>
      <c r="EZ4" s="26"/>
      <c r="FA4" s="82" t="s">
        <v>114</v>
      </c>
      <c r="FB4" s="82"/>
      <c r="FC4" s="82"/>
      <c r="FD4" s="80" t="s">
        <v>113</v>
      </c>
      <c r="FE4" s="80"/>
      <c r="FF4" s="80"/>
      <c r="FG4" s="80"/>
      <c r="FH4" s="66"/>
      <c r="FI4" s="67"/>
    </row>
    <row r="5" spans="1:171" ht="86.45" customHeight="1" x14ac:dyDescent="0.2">
      <c r="A5" s="18"/>
      <c r="B5" s="18"/>
      <c r="C5" s="18"/>
      <c r="D5" s="18"/>
      <c r="E5" s="18"/>
      <c r="F5" s="18"/>
      <c r="G5" s="18"/>
      <c r="H5" s="18"/>
      <c r="I5" s="18"/>
      <c r="J5" s="82" t="s">
        <v>112</v>
      </c>
      <c r="K5" s="18"/>
      <c r="L5" s="82"/>
      <c r="M5" s="82"/>
      <c r="N5" s="7"/>
      <c r="O5" s="7"/>
      <c r="P5" s="7"/>
      <c r="Q5" s="7"/>
      <c r="R5" s="7"/>
      <c r="S5" s="82"/>
      <c r="T5" s="82"/>
      <c r="U5" s="82"/>
      <c r="V5" s="82"/>
      <c r="W5" s="82"/>
      <c r="X5" s="82"/>
      <c r="Y5" s="82" t="s">
        <v>111</v>
      </c>
      <c r="Z5" s="82"/>
      <c r="AA5" s="82"/>
      <c r="AB5" s="82"/>
      <c r="AC5" s="82"/>
      <c r="AD5" s="82"/>
      <c r="AE5" s="82"/>
      <c r="AF5" s="82"/>
      <c r="AG5" s="82"/>
      <c r="AH5" s="82" t="s">
        <v>110</v>
      </c>
      <c r="AI5" s="82"/>
      <c r="AJ5" s="82"/>
      <c r="AK5" s="82"/>
      <c r="AL5" s="72"/>
      <c r="AM5" s="73"/>
      <c r="AN5" s="82" t="s">
        <v>110</v>
      </c>
      <c r="AO5" s="82"/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 t="s">
        <v>109</v>
      </c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  <c r="BM5" s="82"/>
      <c r="BN5" s="82"/>
      <c r="BO5" s="82"/>
      <c r="BP5" s="82"/>
      <c r="BQ5" s="82"/>
      <c r="BR5" s="68" t="s">
        <v>108</v>
      </c>
      <c r="BS5" s="74"/>
      <c r="BT5" s="75"/>
      <c r="BU5" s="82"/>
      <c r="BV5" s="82"/>
      <c r="BW5" s="82"/>
      <c r="BX5" s="82"/>
      <c r="BY5" s="82"/>
      <c r="BZ5" s="82"/>
      <c r="CA5" s="82" t="s">
        <v>107</v>
      </c>
      <c r="CB5" s="82"/>
      <c r="CC5" s="82"/>
      <c r="CD5" s="82"/>
      <c r="CE5" s="82"/>
      <c r="CF5" s="82"/>
      <c r="CG5" s="82"/>
      <c r="CH5" s="27"/>
      <c r="CI5" s="27"/>
      <c r="CJ5" s="82" t="s">
        <v>106</v>
      </c>
      <c r="CK5" s="82"/>
      <c r="CL5" s="82"/>
      <c r="CM5" s="82"/>
      <c r="CN5" s="82"/>
      <c r="CO5" s="82"/>
      <c r="CP5" s="82" t="s">
        <v>105</v>
      </c>
      <c r="CQ5" s="82"/>
      <c r="CR5" s="82"/>
      <c r="CS5" s="82"/>
      <c r="CT5" s="82"/>
      <c r="CU5" s="82"/>
      <c r="CV5" s="82"/>
      <c r="CW5" s="82"/>
      <c r="CX5" s="82"/>
      <c r="CY5" s="82" t="s">
        <v>104</v>
      </c>
      <c r="CZ5" s="82"/>
      <c r="DA5" s="82"/>
      <c r="DB5" s="41" t="s">
        <v>103</v>
      </c>
      <c r="DC5" s="27"/>
      <c r="DD5" s="27"/>
      <c r="DE5" s="82" t="s">
        <v>102</v>
      </c>
      <c r="DF5" s="82"/>
      <c r="DG5" s="82"/>
      <c r="DH5" s="81" t="s">
        <v>135</v>
      </c>
      <c r="DI5" s="81"/>
      <c r="DJ5" s="81"/>
      <c r="DK5" s="82"/>
      <c r="DL5" s="82"/>
      <c r="DM5" s="82"/>
      <c r="DN5" s="82" t="s">
        <v>101</v>
      </c>
      <c r="DO5" s="82"/>
      <c r="DP5" s="82"/>
      <c r="DQ5" s="68" t="s">
        <v>100</v>
      </c>
      <c r="DR5" s="72"/>
      <c r="DS5" s="72"/>
      <c r="DT5" s="84" t="s">
        <v>100</v>
      </c>
      <c r="DU5" s="85"/>
      <c r="DV5" s="85"/>
      <c r="DW5" s="86"/>
      <c r="DX5" s="27"/>
      <c r="DY5" s="27"/>
      <c r="DZ5" s="82"/>
      <c r="EA5" s="82"/>
      <c r="EB5" s="82"/>
      <c r="EC5" s="82" t="s">
        <v>99</v>
      </c>
      <c r="ED5" s="82"/>
      <c r="EE5" s="82"/>
      <c r="EF5" s="82" t="s">
        <v>98</v>
      </c>
      <c r="EG5" s="82"/>
      <c r="EH5" s="82"/>
      <c r="EI5" s="82"/>
      <c r="EJ5" s="82"/>
      <c r="EK5" s="82"/>
      <c r="EL5" s="82" t="s">
        <v>97</v>
      </c>
      <c r="EM5" s="82"/>
      <c r="EN5" s="82"/>
      <c r="EO5" s="82"/>
      <c r="EP5" s="82"/>
      <c r="EQ5" s="82"/>
      <c r="ER5" s="68" t="s">
        <v>96</v>
      </c>
      <c r="ES5" s="74"/>
      <c r="ET5" s="75"/>
      <c r="EU5" s="82" t="s">
        <v>95</v>
      </c>
      <c r="EV5" s="82"/>
      <c r="EW5" s="82"/>
      <c r="EX5" s="82"/>
      <c r="EY5" s="27"/>
      <c r="EZ5" s="27"/>
      <c r="FA5" s="82"/>
      <c r="FB5" s="82"/>
      <c r="FC5" s="82"/>
      <c r="FD5" s="82" t="s">
        <v>69</v>
      </c>
      <c r="FE5" s="82"/>
      <c r="FF5" s="82"/>
      <c r="FG5" s="82" t="s">
        <v>70</v>
      </c>
      <c r="FH5" s="60"/>
      <c r="FI5" s="61"/>
    </row>
    <row r="6" spans="1:171" ht="162" customHeight="1" x14ac:dyDescent="0.2">
      <c r="A6" s="18"/>
      <c r="B6" s="18"/>
      <c r="C6" s="18"/>
      <c r="D6" s="18"/>
      <c r="E6" s="18"/>
      <c r="F6" s="18"/>
      <c r="G6" s="18"/>
      <c r="H6" s="18"/>
      <c r="I6" s="18"/>
      <c r="J6" s="82"/>
      <c r="K6" s="18"/>
      <c r="L6" s="82"/>
      <c r="M6" s="82"/>
      <c r="N6" s="7"/>
      <c r="O6" s="7"/>
      <c r="P6" s="7"/>
      <c r="Q6" s="7"/>
      <c r="R6" s="7"/>
      <c r="S6" s="82"/>
      <c r="T6" s="82"/>
      <c r="U6" s="82"/>
      <c r="V6" s="82"/>
      <c r="W6" s="82"/>
      <c r="X6" s="82"/>
      <c r="Y6" s="82" t="s">
        <v>94</v>
      </c>
      <c r="Z6" s="82"/>
      <c r="AA6" s="82"/>
      <c r="AB6" s="82" t="s">
        <v>93</v>
      </c>
      <c r="AC6" s="82"/>
      <c r="AD6" s="82"/>
      <c r="AE6" s="82" t="s">
        <v>139</v>
      </c>
      <c r="AF6" s="82"/>
      <c r="AG6" s="82"/>
      <c r="AH6" s="82" t="s">
        <v>92</v>
      </c>
      <c r="AI6" s="82"/>
      <c r="AJ6" s="82"/>
      <c r="AK6" s="68" t="s">
        <v>129</v>
      </c>
      <c r="AL6" s="68"/>
      <c r="AM6" s="68"/>
      <c r="AN6" s="81" t="s">
        <v>134</v>
      </c>
      <c r="AO6" s="81"/>
      <c r="AP6" s="81"/>
      <c r="AQ6" s="81"/>
      <c r="AR6" s="76"/>
      <c r="AS6" s="77"/>
      <c r="AT6" s="82"/>
      <c r="AU6" s="82"/>
      <c r="AV6" s="82"/>
      <c r="AW6" s="82"/>
      <c r="AX6" s="82"/>
      <c r="AY6" s="82"/>
      <c r="AZ6" s="82" t="s">
        <v>90</v>
      </c>
      <c r="BA6" s="82"/>
      <c r="BB6" s="82"/>
      <c r="BC6" s="82" t="s">
        <v>91</v>
      </c>
      <c r="BD6" s="82"/>
      <c r="BE6" s="82"/>
      <c r="BF6" s="82"/>
      <c r="BG6" s="27"/>
      <c r="BH6" s="27"/>
      <c r="BI6" s="82" t="s">
        <v>90</v>
      </c>
      <c r="BJ6" s="82"/>
      <c r="BK6" s="82"/>
      <c r="BL6" s="82" t="s">
        <v>89</v>
      </c>
      <c r="BM6" s="82"/>
      <c r="BN6" s="82"/>
      <c r="BO6" s="82"/>
      <c r="BP6" s="82"/>
      <c r="BQ6" s="82"/>
      <c r="BR6" s="68" t="s">
        <v>88</v>
      </c>
      <c r="BS6" s="74"/>
      <c r="BT6" s="75"/>
      <c r="BU6" s="82"/>
      <c r="BV6" s="82"/>
      <c r="BW6" s="82"/>
      <c r="BX6" s="82"/>
      <c r="BY6" s="82"/>
      <c r="BZ6" s="82"/>
      <c r="CA6" s="82" t="s">
        <v>87</v>
      </c>
      <c r="CB6" s="82"/>
      <c r="CC6" s="82"/>
      <c r="CD6" s="82"/>
      <c r="CE6" s="82"/>
      <c r="CF6" s="82"/>
      <c r="CG6" s="82"/>
      <c r="CH6" s="27"/>
      <c r="CI6" s="27"/>
      <c r="CJ6" s="82" t="s">
        <v>86</v>
      </c>
      <c r="CK6" s="82"/>
      <c r="CL6" s="82"/>
      <c r="CM6" s="82" t="s">
        <v>85</v>
      </c>
      <c r="CN6" s="82"/>
      <c r="CO6" s="82"/>
      <c r="CP6" s="82" t="s">
        <v>84</v>
      </c>
      <c r="CQ6" s="82"/>
      <c r="CR6" s="82"/>
      <c r="CS6" s="82"/>
      <c r="CT6" s="82"/>
      <c r="CU6" s="82"/>
      <c r="CV6" s="82"/>
      <c r="CW6" s="82"/>
      <c r="CX6" s="82"/>
      <c r="CY6" s="82" t="s">
        <v>83</v>
      </c>
      <c r="CZ6" s="82"/>
      <c r="DA6" s="82"/>
      <c r="DB6" s="41" t="s">
        <v>82</v>
      </c>
      <c r="DC6" s="27"/>
      <c r="DD6" s="27"/>
      <c r="DE6" s="82" t="s">
        <v>81</v>
      </c>
      <c r="DF6" s="82"/>
      <c r="DG6" s="82"/>
      <c r="DH6" s="81" t="s">
        <v>136</v>
      </c>
      <c r="DI6" s="81"/>
      <c r="DJ6" s="81"/>
      <c r="DK6" s="82"/>
      <c r="DL6" s="82"/>
      <c r="DM6" s="82"/>
      <c r="DN6" s="82" t="s">
        <v>80</v>
      </c>
      <c r="DO6" s="82"/>
      <c r="DP6" s="82"/>
      <c r="DQ6" s="82" t="s">
        <v>79</v>
      </c>
      <c r="DR6" s="82"/>
      <c r="DS6" s="82"/>
      <c r="DT6" s="82" t="s">
        <v>78</v>
      </c>
      <c r="DU6" s="82"/>
      <c r="DV6" s="82"/>
      <c r="DW6" s="41" t="s">
        <v>77</v>
      </c>
      <c r="DX6" s="27"/>
      <c r="DY6" s="27"/>
      <c r="DZ6" s="82"/>
      <c r="EA6" s="82"/>
      <c r="EB6" s="82"/>
      <c r="EC6" s="82" t="s">
        <v>76</v>
      </c>
      <c r="ED6" s="82"/>
      <c r="EE6" s="82"/>
      <c r="EF6" s="82" t="s">
        <v>75</v>
      </c>
      <c r="EG6" s="82"/>
      <c r="EH6" s="82"/>
      <c r="EI6" s="82"/>
      <c r="EJ6" s="82"/>
      <c r="EK6" s="82"/>
      <c r="EL6" s="82" t="s">
        <v>74</v>
      </c>
      <c r="EM6" s="82"/>
      <c r="EN6" s="82"/>
      <c r="EO6" s="82"/>
      <c r="EP6" s="82"/>
      <c r="EQ6" s="82"/>
      <c r="ER6" s="68" t="s">
        <v>73</v>
      </c>
      <c r="ES6" s="74"/>
      <c r="ET6" s="75"/>
      <c r="EU6" s="82" t="s">
        <v>72</v>
      </c>
      <c r="EV6" s="82"/>
      <c r="EW6" s="82"/>
      <c r="EX6" s="68" t="s">
        <v>71</v>
      </c>
      <c r="EY6" s="27"/>
      <c r="EZ6" s="27"/>
      <c r="FA6" s="82"/>
      <c r="FB6" s="82"/>
      <c r="FC6" s="82"/>
      <c r="FD6" s="82"/>
      <c r="FE6" s="82"/>
      <c r="FF6" s="82"/>
      <c r="FG6" s="82"/>
      <c r="FH6" s="62"/>
      <c r="FI6" s="63"/>
    </row>
    <row r="7" spans="1:171" s="24" customFormat="1" ht="27" customHeight="1" x14ac:dyDescent="0.2">
      <c r="A7" s="23"/>
      <c r="B7" s="23"/>
      <c r="C7" s="23"/>
      <c r="D7" s="23"/>
      <c r="E7" s="23"/>
      <c r="F7" s="23"/>
      <c r="G7" s="23"/>
      <c r="H7" s="23"/>
      <c r="I7" s="23"/>
      <c r="J7" s="82"/>
      <c r="K7" s="23"/>
      <c r="L7" s="82"/>
      <c r="M7" s="82"/>
      <c r="N7" s="28"/>
      <c r="O7" s="28"/>
      <c r="P7" s="28"/>
      <c r="Q7" s="28"/>
      <c r="R7" s="28"/>
      <c r="S7" s="82" t="s">
        <v>69</v>
      </c>
      <c r="T7" s="82"/>
      <c r="U7" s="82"/>
      <c r="V7" s="82" t="s">
        <v>70</v>
      </c>
      <c r="W7" s="82"/>
      <c r="X7" s="82"/>
      <c r="Y7" s="82" t="s">
        <v>69</v>
      </c>
      <c r="Z7" s="82"/>
      <c r="AA7" s="82"/>
      <c r="AB7" s="82" t="s">
        <v>69</v>
      </c>
      <c r="AC7" s="82"/>
      <c r="AD7" s="82"/>
      <c r="AE7" s="82" t="s">
        <v>69</v>
      </c>
      <c r="AF7" s="82"/>
      <c r="AG7" s="82"/>
      <c r="AH7" s="82" t="s">
        <v>69</v>
      </c>
      <c r="AI7" s="82"/>
      <c r="AJ7" s="82"/>
      <c r="AK7" s="68" t="s">
        <v>69</v>
      </c>
      <c r="AL7" s="68"/>
      <c r="AM7" s="68"/>
      <c r="AN7" s="82" t="s">
        <v>69</v>
      </c>
      <c r="AO7" s="82"/>
      <c r="AP7" s="82"/>
      <c r="AQ7" s="82" t="s">
        <v>70</v>
      </c>
      <c r="AR7" s="82"/>
      <c r="AS7" s="82"/>
      <c r="AT7" s="82" t="s">
        <v>69</v>
      </c>
      <c r="AU7" s="82"/>
      <c r="AV7" s="82"/>
      <c r="AW7" s="82" t="s">
        <v>70</v>
      </c>
      <c r="AX7" s="82"/>
      <c r="AY7" s="82"/>
      <c r="AZ7" s="82" t="s">
        <v>69</v>
      </c>
      <c r="BA7" s="82"/>
      <c r="BB7" s="82"/>
      <c r="BC7" s="82" t="s">
        <v>69</v>
      </c>
      <c r="BD7" s="82"/>
      <c r="BE7" s="82"/>
      <c r="BF7" s="59" t="s">
        <v>70</v>
      </c>
      <c r="BG7" s="27"/>
      <c r="BH7" s="27"/>
      <c r="BI7" s="82" t="s">
        <v>69</v>
      </c>
      <c r="BJ7" s="82"/>
      <c r="BK7" s="82"/>
      <c r="BL7" s="82" t="s">
        <v>69</v>
      </c>
      <c r="BM7" s="82"/>
      <c r="BN7" s="82"/>
      <c r="BO7" s="82" t="s">
        <v>69</v>
      </c>
      <c r="BP7" s="82"/>
      <c r="BQ7" s="82"/>
      <c r="BR7" s="68" t="s">
        <v>69</v>
      </c>
      <c r="BS7" s="74"/>
      <c r="BT7" s="75"/>
      <c r="BU7" s="82" t="s">
        <v>69</v>
      </c>
      <c r="BV7" s="82"/>
      <c r="BW7" s="82"/>
      <c r="BX7" s="82" t="s">
        <v>70</v>
      </c>
      <c r="BY7" s="82"/>
      <c r="BZ7" s="82"/>
      <c r="CA7" s="82" t="s">
        <v>69</v>
      </c>
      <c r="CB7" s="82"/>
      <c r="CC7" s="82"/>
      <c r="CD7" s="82" t="s">
        <v>70</v>
      </c>
      <c r="CE7" s="82"/>
      <c r="CF7" s="82"/>
      <c r="CG7" s="41" t="s">
        <v>69</v>
      </c>
      <c r="CH7" s="27"/>
      <c r="CI7" s="27"/>
      <c r="CJ7" s="82" t="s">
        <v>69</v>
      </c>
      <c r="CK7" s="82"/>
      <c r="CL7" s="82"/>
      <c r="CM7" s="82" t="s">
        <v>69</v>
      </c>
      <c r="CN7" s="82"/>
      <c r="CO7" s="82"/>
      <c r="CP7" s="82" t="s">
        <v>69</v>
      </c>
      <c r="CQ7" s="82"/>
      <c r="CR7" s="82"/>
      <c r="CS7" s="82" t="s">
        <v>69</v>
      </c>
      <c r="CT7" s="82"/>
      <c r="CU7" s="82"/>
      <c r="CV7" s="82" t="s">
        <v>70</v>
      </c>
      <c r="CW7" s="82"/>
      <c r="CX7" s="82"/>
      <c r="CY7" s="82" t="s">
        <v>69</v>
      </c>
      <c r="CZ7" s="82"/>
      <c r="DA7" s="82"/>
      <c r="DB7" s="41" t="s">
        <v>69</v>
      </c>
      <c r="DC7" s="27"/>
      <c r="DD7" s="27"/>
      <c r="DE7" s="82" t="s">
        <v>69</v>
      </c>
      <c r="DF7" s="82"/>
      <c r="DG7" s="82"/>
      <c r="DH7" s="82" t="s">
        <v>70</v>
      </c>
      <c r="DI7" s="82"/>
      <c r="DJ7" s="82"/>
      <c r="DK7" s="82" t="s">
        <v>69</v>
      </c>
      <c r="DL7" s="82"/>
      <c r="DM7" s="82"/>
      <c r="DN7" s="82" t="s">
        <v>69</v>
      </c>
      <c r="DO7" s="82"/>
      <c r="DP7" s="82"/>
      <c r="DQ7" s="82" t="s">
        <v>69</v>
      </c>
      <c r="DR7" s="82"/>
      <c r="DS7" s="82"/>
      <c r="DT7" s="82" t="s">
        <v>69</v>
      </c>
      <c r="DU7" s="82"/>
      <c r="DV7" s="82"/>
      <c r="DW7" s="41" t="s">
        <v>69</v>
      </c>
      <c r="DX7" s="27"/>
      <c r="DY7" s="27"/>
      <c r="DZ7" s="82" t="s">
        <v>69</v>
      </c>
      <c r="EA7" s="82"/>
      <c r="EB7" s="82"/>
      <c r="EC7" s="82" t="s">
        <v>69</v>
      </c>
      <c r="ED7" s="82"/>
      <c r="EE7" s="82"/>
      <c r="EF7" s="82" t="s">
        <v>69</v>
      </c>
      <c r="EG7" s="82"/>
      <c r="EH7" s="82"/>
      <c r="EI7" s="82" t="s">
        <v>69</v>
      </c>
      <c r="EJ7" s="82"/>
      <c r="EK7" s="82"/>
      <c r="EL7" s="82" t="s">
        <v>69</v>
      </c>
      <c r="EM7" s="82"/>
      <c r="EN7" s="82"/>
      <c r="EO7" s="82" t="s">
        <v>69</v>
      </c>
      <c r="EP7" s="82"/>
      <c r="EQ7" s="82"/>
      <c r="ER7" s="68" t="s">
        <v>69</v>
      </c>
      <c r="ES7" s="74"/>
      <c r="ET7" s="75"/>
      <c r="EU7" s="82" t="s">
        <v>69</v>
      </c>
      <c r="EV7" s="82"/>
      <c r="EW7" s="82"/>
      <c r="EX7" s="68" t="s">
        <v>69</v>
      </c>
      <c r="EY7" s="27"/>
      <c r="EZ7" s="27"/>
      <c r="FA7" s="82"/>
      <c r="FB7" s="82"/>
      <c r="FC7" s="82"/>
      <c r="FD7" s="82"/>
      <c r="FE7" s="82"/>
      <c r="FF7" s="82"/>
      <c r="FG7" s="82"/>
      <c r="FH7" s="62"/>
      <c r="FI7" s="63"/>
      <c r="FJ7" s="49"/>
      <c r="FK7" s="49"/>
      <c r="FL7" s="49"/>
      <c r="FM7" s="49"/>
      <c r="FN7" s="49"/>
      <c r="FO7" s="49"/>
    </row>
    <row r="8" spans="1:171" ht="18" customHeight="1" x14ac:dyDescent="0.2">
      <c r="A8" s="18"/>
      <c r="B8" s="8"/>
      <c r="C8" s="18"/>
      <c r="D8" s="18"/>
      <c r="E8" s="18"/>
      <c r="F8" s="18"/>
      <c r="G8" s="8"/>
      <c r="H8" s="18"/>
      <c r="I8" s="8"/>
      <c r="J8" s="82"/>
      <c r="K8" s="18" t="s">
        <v>68</v>
      </c>
      <c r="L8" s="82"/>
      <c r="M8" s="82" t="s">
        <v>68</v>
      </c>
      <c r="N8" s="7" t="s">
        <v>68</v>
      </c>
      <c r="O8" s="7"/>
      <c r="P8" s="7"/>
      <c r="Q8" s="7"/>
      <c r="R8" s="7"/>
      <c r="S8" s="80" t="s">
        <v>67</v>
      </c>
      <c r="T8" s="80"/>
      <c r="U8" s="80"/>
      <c r="V8" s="91" t="s">
        <v>67</v>
      </c>
      <c r="W8" s="91"/>
      <c r="X8" s="91"/>
      <c r="Y8" s="80" t="s">
        <v>66</v>
      </c>
      <c r="Z8" s="80"/>
      <c r="AA8" s="80"/>
      <c r="AB8" s="80" t="s">
        <v>65</v>
      </c>
      <c r="AC8" s="80"/>
      <c r="AD8" s="80"/>
      <c r="AE8" s="80" t="s">
        <v>64</v>
      </c>
      <c r="AF8" s="80"/>
      <c r="AG8" s="80"/>
      <c r="AH8" s="80" t="s">
        <v>63</v>
      </c>
      <c r="AI8" s="80"/>
      <c r="AJ8" s="80"/>
      <c r="AK8" s="69" t="s">
        <v>130</v>
      </c>
      <c r="AL8" s="69"/>
      <c r="AM8" s="69"/>
      <c r="AN8" s="91" t="s">
        <v>133</v>
      </c>
      <c r="AO8" s="91"/>
      <c r="AP8" s="91"/>
      <c r="AQ8" s="91"/>
      <c r="AR8" s="91"/>
      <c r="AS8" s="91"/>
      <c r="AT8" s="80" t="s">
        <v>62</v>
      </c>
      <c r="AU8" s="80"/>
      <c r="AV8" s="80"/>
      <c r="AW8" s="80" t="s">
        <v>62</v>
      </c>
      <c r="AX8" s="80"/>
      <c r="AY8" s="80"/>
      <c r="AZ8" s="80" t="s">
        <v>61</v>
      </c>
      <c r="BA8" s="80"/>
      <c r="BB8" s="80"/>
      <c r="BC8" s="80" t="s">
        <v>60</v>
      </c>
      <c r="BD8" s="80"/>
      <c r="BE8" s="80"/>
      <c r="BF8" s="26" t="s">
        <v>60</v>
      </c>
      <c r="BG8" s="26"/>
      <c r="BH8" s="26"/>
      <c r="BI8" s="80" t="s">
        <v>59</v>
      </c>
      <c r="BJ8" s="80"/>
      <c r="BK8" s="80"/>
      <c r="BL8" s="80" t="s">
        <v>58</v>
      </c>
      <c r="BM8" s="80"/>
      <c r="BN8" s="80"/>
      <c r="BO8" s="80" t="s">
        <v>57</v>
      </c>
      <c r="BP8" s="80"/>
      <c r="BQ8" s="80"/>
      <c r="BR8" s="69" t="s">
        <v>56</v>
      </c>
      <c r="BS8" s="70"/>
      <c r="BT8" s="71"/>
      <c r="BU8" s="80" t="s">
        <v>55</v>
      </c>
      <c r="BV8" s="80"/>
      <c r="BW8" s="80"/>
      <c r="BX8" s="80" t="s">
        <v>55</v>
      </c>
      <c r="BY8" s="80"/>
      <c r="BZ8" s="80"/>
      <c r="CA8" s="80" t="s">
        <v>54</v>
      </c>
      <c r="CB8" s="80"/>
      <c r="CC8" s="80"/>
      <c r="CD8" s="80" t="s">
        <v>54</v>
      </c>
      <c r="CE8" s="80"/>
      <c r="CF8" s="80"/>
      <c r="CG8" s="42" t="s">
        <v>53</v>
      </c>
      <c r="CH8" s="26"/>
      <c r="CI8" s="26"/>
      <c r="CJ8" s="80" t="s">
        <v>52</v>
      </c>
      <c r="CK8" s="80"/>
      <c r="CL8" s="80"/>
      <c r="CM8" s="80" t="s">
        <v>51</v>
      </c>
      <c r="CN8" s="80"/>
      <c r="CO8" s="80"/>
      <c r="CP8" s="80" t="s">
        <v>50</v>
      </c>
      <c r="CQ8" s="80"/>
      <c r="CR8" s="80"/>
      <c r="CS8" s="80" t="s">
        <v>49</v>
      </c>
      <c r="CT8" s="80"/>
      <c r="CU8" s="80"/>
      <c r="CV8" s="80" t="s">
        <v>49</v>
      </c>
      <c r="CW8" s="80"/>
      <c r="CX8" s="80"/>
      <c r="CY8" s="80" t="s">
        <v>48</v>
      </c>
      <c r="CZ8" s="80"/>
      <c r="DA8" s="80"/>
      <c r="DB8" s="42" t="s">
        <v>47</v>
      </c>
      <c r="DC8" s="26"/>
      <c r="DD8" s="26"/>
      <c r="DE8" s="80" t="s">
        <v>46</v>
      </c>
      <c r="DF8" s="80"/>
      <c r="DG8" s="80"/>
      <c r="DH8" s="91" t="s">
        <v>137</v>
      </c>
      <c r="DI8" s="91"/>
      <c r="DJ8" s="91"/>
      <c r="DK8" s="80" t="s">
        <v>45</v>
      </c>
      <c r="DL8" s="80"/>
      <c r="DM8" s="80"/>
      <c r="DN8" s="80" t="s">
        <v>44</v>
      </c>
      <c r="DO8" s="80"/>
      <c r="DP8" s="80"/>
      <c r="DQ8" s="80" t="s">
        <v>43</v>
      </c>
      <c r="DR8" s="80"/>
      <c r="DS8" s="80"/>
      <c r="DT8" s="80" t="s">
        <v>42</v>
      </c>
      <c r="DU8" s="80"/>
      <c r="DV8" s="80"/>
      <c r="DW8" s="42" t="s">
        <v>41</v>
      </c>
      <c r="DX8" s="26"/>
      <c r="DY8" s="26"/>
      <c r="DZ8" s="80" t="s">
        <v>40</v>
      </c>
      <c r="EA8" s="80"/>
      <c r="EB8" s="80"/>
      <c r="EC8" s="80" t="s">
        <v>39</v>
      </c>
      <c r="ED8" s="80"/>
      <c r="EE8" s="80"/>
      <c r="EF8" s="80" t="s">
        <v>38</v>
      </c>
      <c r="EG8" s="80"/>
      <c r="EH8" s="80"/>
      <c r="EI8" s="80" t="s">
        <v>37</v>
      </c>
      <c r="EJ8" s="80"/>
      <c r="EK8" s="80"/>
      <c r="EL8" s="80" t="s">
        <v>36</v>
      </c>
      <c r="EM8" s="80"/>
      <c r="EN8" s="80"/>
      <c r="EO8" s="80" t="s">
        <v>35</v>
      </c>
      <c r="EP8" s="80"/>
      <c r="EQ8" s="80"/>
      <c r="ER8" s="69" t="s">
        <v>34</v>
      </c>
      <c r="ES8" s="70"/>
      <c r="ET8" s="71"/>
      <c r="EU8" s="80" t="s">
        <v>33</v>
      </c>
      <c r="EV8" s="80"/>
      <c r="EW8" s="80"/>
      <c r="EX8" s="69" t="s">
        <v>32</v>
      </c>
      <c r="EY8" s="26"/>
      <c r="EZ8" s="26"/>
      <c r="FA8" s="82"/>
      <c r="FB8" s="82"/>
      <c r="FC8" s="82"/>
      <c r="FD8" s="82"/>
      <c r="FE8" s="82"/>
      <c r="FF8" s="82"/>
      <c r="FG8" s="82"/>
      <c r="FH8" s="64"/>
      <c r="FI8" s="65"/>
    </row>
    <row r="9" spans="1:171" ht="62.25" customHeight="1" x14ac:dyDescent="0.2">
      <c r="A9" s="8"/>
      <c r="B9" s="17" t="s">
        <v>31</v>
      </c>
      <c r="C9" s="17"/>
      <c r="D9" s="17"/>
      <c r="E9" s="17"/>
      <c r="F9" s="17"/>
      <c r="G9" s="16" t="s">
        <v>30</v>
      </c>
      <c r="H9" s="16"/>
      <c r="I9" s="16" t="s">
        <v>29</v>
      </c>
      <c r="J9" s="82"/>
      <c r="K9" s="15" t="s">
        <v>28</v>
      </c>
      <c r="L9" s="82"/>
      <c r="M9" s="82"/>
      <c r="N9" s="41" t="s">
        <v>27</v>
      </c>
      <c r="O9" s="41" t="s">
        <v>26</v>
      </c>
      <c r="P9" s="41"/>
      <c r="Q9" s="41" t="s">
        <v>25</v>
      </c>
      <c r="R9" s="41"/>
      <c r="S9" s="58" t="s">
        <v>140</v>
      </c>
      <c r="T9" s="41" t="s">
        <v>138</v>
      </c>
      <c r="U9" s="38" t="s">
        <v>132</v>
      </c>
      <c r="V9" s="38" t="str">
        <f>S9</f>
        <v>Утверждено законом о б-те от 29.06.2018 № 49-оз</v>
      </c>
      <c r="W9" s="38" t="str">
        <f t="shared" ref="W9:X9" si="0">T9</f>
        <v>Изменения</v>
      </c>
      <c r="X9" s="38" t="str">
        <f t="shared" si="0"/>
        <v>Уточненный план на 2018 год с учетом изменений</v>
      </c>
      <c r="Y9" s="38" t="str">
        <f>V9</f>
        <v>Утверждено законом о б-те от 29.06.2018 № 49-оз</v>
      </c>
      <c r="Z9" s="38" t="str">
        <f t="shared" ref="Z9" si="1">W9</f>
        <v>Изменения</v>
      </c>
      <c r="AA9" s="38" t="str">
        <f t="shared" ref="AA9" si="2">X9</f>
        <v>Уточненный план на 2018 год с учетом изменений</v>
      </c>
      <c r="AB9" s="38" t="str">
        <f t="shared" ref="AB9" si="3">Y9</f>
        <v>Утверждено законом о б-те от 29.06.2018 № 49-оз</v>
      </c>
      <c r="AC9" s="38" t="str">
        <f t="shared" ref="AC9" si="4">Z9</f>
        <v>Изменения</v>
      </c>
      <c r="AD9" s="38" t="str">
        <f t="shared" ref="AD9" si="5">AA9</f>
        <v>Уточненный план на 2018 год с учетом изменений</v>
      </c>
      <c r="AE9" s="38" t="str">
        <f t="shared" ref="AE9" si="6">AB9</f>
        <v>Утверждено законом о б-те от 29.06.2018 № 49-оз</v>
      </c>
      <c r="AF9" s="38" t="str">
        <f t="shared" ref="AF9" si="7">AC9</f>
        <v>Изменения</v>
      </c>
      <c r="AG9" s="38" t="str">
        <f t="shared" ref="AG9" si="8">AD9</f>
        <v>Уточненный план на 2018 год с учетом изменений</v>
      </c>
      <c r="AH9" s="38" t="str">
        <f t="shared" ref="AH9" si="9">AE9</f>
        <v>Утверждено законом о б-те от 29.06.2018 № 49-оз</v>
      </c>
      <c r="AI9" s="38" t="str">
        <f t="shared" ref="AI9" si="10">AF9</f>
        <v>Изменения</v>
      </c>
      <c r="AJ9" s="38" t="str">
        <f t="shared" ref="AJ9" si="11">AG9</f>
        <v>Уточненный план на 2018 год с учетом изменений</v>
      </c>
      <c r="AK9" s="38" t="str">
        <f t="shared" ref="AK9" si="12">AH9</f>
        <v>Утверждено законом о б-те от 29.06.2018 № 49-оз</v>
      </c>
      <c r="AL9" s="38" t="str">
        <f t="shared" ref="AL9" si="13">AI9</f>
        <v>Изменения</v>
      </c>
      <c r="AM9" s="38" t="str">
        <f t="shared" ref="AM9" si="14">AJ9</f>
        <v>Уточненный план на 2018 год с учетом изменений</v>
      </c>
      <c r="AN9" s="38" t="str">
        <f t="shared" ref="AN9" si="15">AK9</f>
        <v>Утверждено законом о б-те от 29.06.2018 № 49-оз</v>
      </c>
      <c r="AO9" s="38" t="str">
        <f t="shared" ref="AO9" si="16">AL9</f>
        <v>Изменения</v>
      </c>
      <c r="AP9" s="38" t="str">
        <f t="shared" ref="AP9" si="17">AM9</f>
        <v>Уточненный план на 2018 год с учетом изменений</v>
      </c>
      <c r="AQ9" s="38" t="str">
        <f t="shared" ref="AQ9" si="18">AN9</f>
        <v>Утверждено законом о б-те от 29.06.2018 № 49-оз</v>
      </c>
      <c r="AR9" s="38" t="str">
        <f t="shared" ref="AR9" si="19">AO9</f>
        <v>Изменения</v>
      </c>
      <c r="AS9" s="38" t="str">
        <f t="shared" ref="AS9" si="20">AP9</f>
        <v>Уточненный план на 2018 год с учетом изменений</v>
      </c>
      <c r="AT9" s="38" t="str">
        <f t="shared" ref="AT9" si="21">AQ9</f>
        <v>Утверждено законом о б-те от 29.06.2018 № 49-оз</v>
      </c>
      <c r="AU9" s="38" t="str">
        <f t="shared" ref="AU9" si="22">AR9</f>
        <v>Изменения</v>
      </c>
      <c r="AV9" s="38" t="str">
        <f t="shared" ref="AV9" si="23">AS9</f>
        <v>Уточненный план на 2018 год с учетом изменений</v>
      </c>
      <c r="AW9" s="38" t="str">
        <f t="shared" ref="AW9" si="24">AT9</f>
        <v>Утверждено законом о б-те от 29.06.2018 № 49-оз</v>
      </c>
      <c r="AX9" s="38" t="str">
        <f t="shared" ref="AX9" si="25">AU9</f>
        <v>Изменения</v>
      </c>
      <c r="AY9" s="38" t="str">
        <f t="shared" ref="AY9" si="26">AV9</f>
        <v>Уточненный план на 2018 год с учетом изменений</v>
      </c>
      <c r="AZ9" s="38" t="str">
        <f t="shared" ref="AZ9" si="27">AW9</f>
        <v>Утверждено законом о б-те от 29.06.2018 № 49-оз</v>
      </c>
      <c r="BA9" s="38" t="str">
        <f t="shared" ref="BA9" si="28">AX9</f>
        <v>Изменения</v>
      </c>
      <c r="BB9" s="38" t="str">
        <f t="shared" ref="BB9" si="29">AY9</f>
        <v>Уточненный план на 2018 год с учетом изменений</v>
      </c>
      <c r="BC9" s="38" t="str">
        <f t="shared" ref="BC9" si="30">AZ9</f>
        <v>Утверждено законом о б-те от 29.06.2018 № 49-оз</v>
      </c>
      <c r="BD9" s="38" t="str">
        <f t="shared" ref="BD9" si="31">BA9</f>
        <v>Изменения</v>
      </c>
      <c r="BE9" s="38" t="str">
        <f t="shared" ref="BE9" si="32">BB9</f>
        <v>Уточненный план на 2018 год с учетом изменений</v>
      </c>
      <c r="BF9" s="38" t="str">
        <f t="shared" ref="BF9" si="33">BC9</f>
        <v>Утверждено законом о б-те от 29.06.2018 № 49-оз</v>
      </c>
      <c r="BG9" s="38" t="str">
        <f t="shared" ref="BG9" si="34">BD9</f>
        <v>Изменения</v>
      </c>
      <c r="BH9" s="38" t="str">
        <f t="shared" ref="BH9" si="35">BE9</f>
        <v>Уточненный план на 2018 год с учетом изменений</v>
      </c>
      <c r="BI9" s="38" t="str">
        <f t="shared" ref="BI9" si="36">BF9</f>
        <v>Утверждено законом о б-те от 29.06.2018 № 49-оз</v>
      </c>
      <c r="BJ9" s="38" t="str">
        <f t="shared" ref="BJ9" si="37">BG9</f>
        <v>Изменения</v>
      </c>
      <c r="BK9" s="38" t="str">
        <f t="shared" ref="BK9" si="38">BH9</f>
        <v>Уточненный план на 2018 год с учетом изменений</v>
      </c>
      <c r="BL9" s="38" t="str">
        <f t="shared" ref="BL9" si="39">BI9</f>
        <v>Утверждено законом о б-те от 29.06.2018 № 49-оз</v>
      </c>
      <c r="BM9" s="38" t="str">
        <f t="shared" ref="BM9" si="40">BJ9</f>
        <v>Изменения</v>
      </c>
      <c r="BN9" s="38" t="str">
        <f t="shared" ref="BN9" si="41">BK9</f>
        <v>Уточненный план на 2018 год с учетом изменений</v>
      </c>
      <c r="BO9" s="38" t="str">
        <f t="shared" ref="BO9" si="42">BL9</f>
        <v>Утверждено законом о б-те от 29.06.2018 № 49-оз</v>
      </c>
      <c r="BP9" s="38" t="str">
        <f t="shared" ref="BP9" si="43">BM9</f>
        <v>Изменения</v>
      </c>
      <c r="BQ9" s="38" t="str">
        <f t="shared" ref="BQ9" si="44">BN9</f>
        <v>Уточненный план на 2018 год с учетом изменений</v>
      </c>
      <c r="BR9" s="38" t="str">
        <f t="shared" ref="BR9" si="45">BO9</f>
        <v>Утверждено законом о б-те от 29.06.2018 № 49-оз</v>
      </c>
      <c r="BS9" s="79" t="str">
        <f t="shared" ref="BS9" si="46">BP9</f>
        <v>Изменения</v>
      </c>
      <c r="BT9" s="38" t="str">
        <f t="shared" ref="BT9" si="47">BQ9</f>
        <v>Уточненный план на 2018 год с учетом изменений</v>
      </c>
      <c r="BU9" s="38" t="str">
        <f t="shared" ref="BU9" si="48">BR9</f>
        <v>Утверждено законом о б-те от 29.06.2018 № 49-оз</v>
      </c>
      <c r="BV9" s="38" t="str">
        <f t="shared" ref="BV9" si="49">BS9</f>
        <v>Изменения</v>
      </c>
      <c r="BW9" s="38" t="str">
        <f t="shared" ref="BW9" si="50">BT9</f>
        <v>Уточненный план на 2018 год с учетом изменений</v>
      </c>
      <c r="BX9" s="38" t="str">
        <f t="shared" ref="BX9" si="51">BU9</f>
        <v>Утверждено законом о б-те от 29.06.2018 № 49-оз</v>
      </c>
      <c r="BY9" s="38" t="str">
        <f t="shared" ref="BY9" si="52">BV9</f>
        <v>Изменения</v>
      </c>
      <c r="BZ9" s="38" t="str">
        <f t="shared" ref="BZ9" si="53">BW9</f>
        <v>Уточненный план на 2018 год с учетом изменений</v>
      </c>
      <c r="CA9" s="38" t="str">
        <f t="shared" ref="CA9" si="54">BX9</f>
        <v>Утверждено законом о б-те от 29.06.2018 № 49-оз</v>
      </c>
      <c r="CB9" s="38" t="str">
        <f t="shared" ref="CB9" si="55">BY9</f>
        <v>Изменения</v>
      </c>
      <c r="CC9" s="38" t="str">
        <f t="shared" ref="CC9" si="56">BZ9</f>
        <v>Уточненный план на 2018 год с учетом изменений</v>
      </c>
      <c r="CD9" s="38" t="str">
        <f t="shared" ref="CD9" si="57">CA9</f>
        <v>Утверждено законом о б-те от 29.06.2018 № 49-оз</v>
      </c>
      <c r="CE9" s="38" t="str">
        <f t="shared" ref="CE9" si="58">CB9</f>
        <v>Изменения</v>
      </c>
      <c r="CF9" s="38" t="str">
        <f t="shared" ref="CF9" si="59">CC9</f>
        <v>Уточненный план на 2018 год с учетом изменений</v>
      </c>
      <c r="CG9" s="38" t="str">
        <f t="shared" ref="CG9" si="60">CD9</f>
        <v>Утверждено законом о б-те от 29.06.2018 № 49-оз</v>
      </c>
      <c r="CH9" s="38" t="str">
        <f t="shared" ref="CH9" si="61">CE9</f>
        <v>Изменения</v>
      </c>
      <c r="CI9" s="38" t="str">
        <f t="shared" ref="CI9" si="62">CF9</f>
        <v>Уточненный план на 2018 год с учетом изменений</v>
      </c>
      <c r="CJ9" s="38" t="str">
        <f t="shared" ref="CJ9" si="63">CG9</f>
        <v>Утверждено законом о б-те от 29.06.2018 № 49-оз</v>
      </c>
      <c r="CK9" s="38" t="str">
        <f t="shared" ref="CK9" si="64">CH9</f>
        <v>Изменения</v>
      </c>
      <c r="CL9" s="38" t="str">
        <f t="shared" ref="CL9" si="65">CI9</f>
        <v>Уточненный план на 2018 год с учетом изменений</v>
      </c>
      <c r="CM9" s="38" t="str">
        <f t="shared" ref="CM9" si="66">CJ9</f>
        <v>Утверждено законом о б-те от 29.06.2018 № 49-оз</v>
      </c>
      <c r="CN9" s="38" t="str">
        <f t="shared" ref="CN9" si="67">CK9</f>
        <v>Изменения</v>
      </c>
      <c r="CO9" s="38" t="str">
        <f t="shared" ref="CO9" si="68">CL9</f>
        <v>Уточненный план на 2018 год с учетом изменений</v>
      </c>
      <c r="CP9" s="38" t="str">
        <f t="shared" ref="CP9" si="69">CM9</f>
        <v>Утверждено законом о б-те от 29.06.2018 № 49-оз</v>
      </c>
      <c r="CQ9" s="38" t="str">
        <f t="shared" ref="CQ9" si="70">CN9</f>
        <v>Изменения</v>
      </c>
      <c r="CR9" s="38" t="str">
        <f t="shared" ref="CR9" si="71">CO9</f>
        <v>Уточненный план на 2018 год с учетом изменений</v>
      </c>
      <c r="CS9" s="38" t="str">
        <f t="shared" ref="CS9" si="72">CP9</f>
        <v>Утверждено законом о б-те от 29.06.2018 № 49-оз</v>
      </c>
      <c r="CT9" s="38" t="str">
        <f t="shared" ref="CT9" si="73">CQ9</f>
        <v>Изменения</v>
      </c>
      <c r="CU9" s="38" t="str">
        <f t="shared" ref="CU9" si="74">CR9</f>
        <v>Уточненный план на 2018 год с учетом изменений</v>
      </c>
      <c r="CV9" s="38" t="str">
        <f t="shared" ref="CV9" si="75">CS9</f>
        <v>Утверждено законом о б-те от 29.06.2018 № 49-оз</v>
      </c>
      <c r="CW9" s="38" t="str">
        <f t="shared" ref="CW9" si="76">CT9</f>
        <v>Изменения</v>
      </c>
      <c r="CX9" s="38" t="str">
        <f t="shared" ref="CX9" si="77">CU9</f>
        <v>Уточненный план на 2018 год с учетом изменений</v>
      </c>
      <c r="CY9" s="38" t="str">
        <f t="shared" ref="CY9" si="78">CV9</f>
        <v>Утверждено законом о б-те от 29.06.2018 № 49-оз</v>
      </c>
      <c r="CZ9" s="38" t="str">
        <f t="shared" ref="CZ9" si="79">CW9</f>
        <v>Изменения</v>
      </c>
      <c r="DA9" s="38" t="str">
        <f t="shared" ref="DA9" si="80">CX9</f>
        <v>Уточненный план на 2018 год с учетом изменений</v>
      </c>
      <c r="DB9" s="38" t="str">
        <f t="shared" ref="DB9" si="81">CY9</f>
        <v>Утверждено законом о б-те от 29.06.2018 № 49-оз</v>
      </c>
      <c r="DC9" s="38" t="str">
        <f t="shared" ref="DC9" si="82">CZ9</f>
        <v>Изменения</v>
      </c>
      <c r="DD9" s="38" t="str">
        <f t="shared" ref="DD9" si="83">DA9</f>
        <v>Уточненный план на 2018 год с учетом изменений</v>
      </c>
      <c r="DE9" s="38" t="str">
        <f t="shared" ref="DE9" si="84">DB9</f>
        <v>Утверждено законом о б-те от 29.06.2018 № 49-оз</v>
      </c>
      <c r="DF9" s="38" t="str">
        <f t="shared" ref="DF9" si="85">DC9</f>
        <v>Изменения</v>
      </c>
      <c r="DG9" s="38" t="str">
        <f t="shared" ref="DG9" si="86">DD9</f>
        <v>Уточненный план на 2018 год с учетом изменений</v>
      </c>
      <c r="DH9" s="38" t="str">
        <f t="shared" ref="DH9" si="87">DE9</f>
        <v>Утверждено законом о б-те от 29.06.2018 № 49-оз</v>
      </c>
      <c r="DI9" s="38" t="str">
        <f t="shared" ref="DI9" si="88">DF9</f>
        <v>Изменения</v>
      </c>
      <c r="DJ9" s="38" t="str">
        <f t="shared" ref="DJ9" si="89">DG9</f>
        <v>Уточненный план на 2018 год с учетом изменений</v>
      </c>
      <c r="DK9" s="38" t="str">
        <f t="shared" ref="DK9" si="90">DH9</f>
        <v>Утверждено законом о б-те от 29.06.2018 № 49-оз</v>
      </c>
      <c r="DL9" s="38" t="str">
        <f t="shared" ref="DL9" si="91">DI9</f>
        <v>Изменения</v>
      </c>
      <c r="DM9" s="38" t="str">
        <f t="shared" ref="DM9" si="92">DJ9</f>
        <v>Уточненный план на 2018 год с учетом изменений</v>
      </c>
      <c r="DN9" s="38" t="str">
        <f t="shared" ref="DN9" si="93">DK9</f>
        <v>Утверждено законом о б-те от 29.06.2018 № 49-оз</v>
      </c>
      <c r="DO9" s="38" t="str">
        <f t="shared" ref="DO9" si="94">DL9</f>
        <v>Изменения</v>
      </c>
      <c r="DP9" s="38" t="str">
        <f t="shared" ref="DP9" si="95">DM9</f>
        <v>Уточненный план на 2018 год с учетом изменений</v>
      </c>
      <c r="DQ9" s="38" t="str">
        <f t="shared" ref="DQ9" si="96">DN9</f>
        <v>Утверждено законом о б-те от 29.06.2018 № 49-оз</v>
      </c>
      <c r="DR9" s="38" t="str">
        <f t="shared" ref="DR9" si="97">DO9</f>
        <v>Изменения</v>
      </c>
      <c r="DS9" s="38" t="str">
        <f t="shared" ref="DS9" si="98">DP9</f>
        <v>Уточненный план на 2018 год с учетом изменений</v>
      </c>
      <c r="DT9" s="38" t="str">
        <f t="shared" ref="DT9" si="99">DQ9</f>
        <v>Утверждено законом о б-те от 29.06.2018 № 49-оз</v>
      </c>
      <c r="DU9" s="38" t="str">
        <f t="shared" ref="DU9" si="100">DR9</f>
        <v>Изменения</v>
      </c>
      <c r="DV9" s="38" t="str">
        <f t="shared" ref="DV9" si="101">DS9</f>
        <v>Уточненный план на 2018 год с учетом изменений</v>
      </c>
      <c r="DW9" s="38" t="str">
        <f t="shared" ref="DW9" si="102">DT9</f>
        <v>Утверждено законом о б-те от 29.06.2018 № 49-оз</v>
      </c>
      <c r="DX9" s="38" t="str">
        <f t="shared" ref="DX9" si="103">DU9</f>
        <v>Изменения</v>
      </c>
      <c r="DY9" s="38" t="str">
        <f t="shared" ref="DY9" si="104">DV9</f>
        <v>Уточненный план на 2018 год с учетом изменений</v>
      </c>
      <c r="DZ9" s="38" t="str">
        <f t="shared" ref="DZ9" si="105">DW9</f>
        <v>Утверждено законом о б-те от 29.06.2018 № 49-оз</v>
      </c>
      <c r="EA9" s="38" t="str">
        <f t="shared" ref="EA9" si="106">DX9</f>
        <v>Изменения</v>
      </c>
      <c r="EB9" s="38" t="str">
        <f t="shared" ref="EB9" si="107">DY9</f>
        <v>Уточненный план на 2018 год с учетом изменений</v>
      </c>
      <c r="EC9" s="38" t="str">
        <f t="shared" ref="EC9" si="108">DZ9</f>
        <v>Утверждено законом о б-те от 29.06.2018 № 49-оз</v>
      </c>
      <c r="ED9" s="38" t="str">
        <f t="shared" ref="ED9" si="109">EA9</f>
        <v>Изменения</v>
      </c>
      <c r="EE9" s="38" t="str">
        <f t="shared" ref="EE9" si="110">EB9</f>
        <v>Уточненный план на 2018 год с учетом изменений</v>
      </c>
      <c r="EF9" s="38" t="str">
        <f t="shared" ref="EF9" si="111">EC9</f>
        <v>Утверждено законом о б-те от 29.06.2018 № 49-оз</v>
      </c>
      <c r="EG9" s="38" t="str">
        <f t="shared" ref="EG9" si="112">ED9</f>
        <v>Изменения</v>
      </c>
      <c r="EH9" s="38" t="str">
        <f t="shared" ref="EH9" si="113">EE9</f>
        <v>Уточненный план на 2018 год с учетом изменений</v>
      </c>
      <c r="EI9" s="38" t="str">
        <f t="shared" ref="EI9" si="114">EF9</f>
        <v>Утверждено законом о б-те от 29.06.2018 № 49-оз</v>
      </c>
      <c r="EJ9" s="38" t="str">
        <f t="shared" ref="EJ9" si="115">EG9</f>
        <v>Изменения</v>
      </c>
      <c r="EK9" s="38" t="str">
        <f t="shared" ref="EK9" si="116">EH9</f>
        <v>Уточненный план на 2018 год с учетом изменений</v>
      </c>
      <c r="EL9" s="38" t="str">
        <f t="shared" ref="EL9" si="117">EI9</f>
        <v>Утверждено законом о б-те от 29.06.2018 № 49-оз</v>
      </c>
      <c r="EM9" s="38" t="str">
        <f t="shared" ref="EM9" si="118">EJ9</f>
        <v>Изменения</v>
      </c>
      <c r="EN9" s="38" t="str">
        <f t="shared" ref="EN9" si="119">EK9</f>
        <v>Уточненный план на 2018 год с учетом изменений</v>
      </c>
      <c r="EO9" s="38" t="str">
        <f t="shared" ref="EO9" si="120">EL9</f>
        <v>Утверждено законом о б-те от 29.06.2018 № 49-оз</v>
      </c>
      <c r="EP9" s="38" t="str">
        <f t="shared" ref="EP9" si="121">EM9</f>
        <v>Изменения</v>
      </c>
      <c r="EQ9" s="38" t="str">
        <f t="shared" ref="EQ9" si="122">EN9</f>
        <v>Уточненный план на 2018 год с учетом изменений</v>
      </c>
      <c r="ER9" s="38" t="str">
        <f t="shared" ref="ER9" si="123">EO9</f>
        <v>Утверждено законом о б-те от 29.06.2018 № 49-оз</v>
      </c>
      <c r="ES9" s="79" t="str">
        <f t="shared" ref="ES9" si="124">EP9</f>
        <v>Изменения</v>
      </c>
      <c r="ET9" s="38" t="str">
        <f t="shared" ref="ET9" si="125">EQ9</f>
        <v>Уточненный план на 2018 год с учетом изменений</v>
      </c>
      <c r="EU9" s="38" t="str">
        <f t="shared" ref="EU9" si="126">ER9</f>
        <v>Утверждено законом о б-те от 29.06.2018 № 49-оз</v>
      </c>
      <c r="EV9" s="38" t="str">
        <f t="shared" ref="EV9" si="127">ES9</f>
        <v>Изменения</v>
      </c>
      <c r="EW9" s="38" t="str">
        <f t="shared" ref="EW9" si="128">ET9</f>
        <v>Уточненный план на 2018 год с учетом изменений</v>
      </c>
      <c r="EX9" s="38" t="str">
        <f t="shared" ref="EX9" si="129">EU9</f>
        <v>Утверждено законом о б-те от 29.06.2018 № 49-оз</v>
      </c>
      <c r="EY9" s="38" t="str">
        <f t="shared" ref="EY9" si="130">EV9</f>
        <v>Изменения</v>
      </c>
      <c r="EZ9" s="38" t="str">
        <f t="shared" ref="EZ9" si="131">EW9</f>
        <v>Уточненный план на 2018 год с учетом изменений</v>
      </c>
      <c r="FA9" s="38" t="str">
        <f t="shared" ref="FA9" si="132">EX9</f>
        <v>Утверждено законом о б-те от 29.06.2018 № 49-оз</v>
      </c>
      <c r="FB9" s="38" t="str">
        <f t="shared" ref="FB9" si="133">EY9</f>
        <v>Изменения</v>
      </c>
      <c r="FC9" s="38" t="str">
        <f t="shared" ref="FC9" si="134">EZ9</f>
        <v>Уточненный план на 2018 год с учетом изменений</v>
      </c>
      <c r="FD9" s="38" t="str">
        <f t="shared" ref="FD9" si="135">FA9</f>
        <v>Утверждено законом о б-те от 29.06.2018 № 49-оз</v>
      </c>
      <c r="FE9" s="38" t="str">
        <f t="shared" ref="FE9" si="136">FB9</f>
        <v>Изменения</v>
      </c>
      <c r="FF9" s="38" t="str">
        <f t="shared" ref="FF9" si="137">FC9</f>
        <v>Уточненный план на 2018 год с учетом изменений</v>
      </c>
      <c r="FG9" s="38" t="str">
        <f t="shared" ref="FG9" si="138">FD9</f>
        <v>Утверждено законом о б-те от 29.06.2018 № 49-оз</v>
      </c>
      <c r="FH9" s="38" t="str">
        <f t="shared" ref="FH9" si="139">FE9</f>
        <v>Изменения</v>
      </c>
      <c r="FI9" s="38" t="str">
        <f t="shared" ref="FI9" si="140">FF9</f>
        <v>Уточненный план на 2018 год с учетом изменений</v>
      </c>
    </row>
    <row r="10" spans="1:171" ht="12.75" customHeight="1" x14ac:dyDescent="0.2">
      <c r="A10" s="14"/>
      <c r="B10" s="13">
        <v>20100</v>
      </c>
      <c r="C10" s="13">
        <v>10000</v>
      </c>
      <c r="D10" s="13"/>
      <c r="E10" s="12">
        <v>20100</v>
      </c>
      <c r="F10" s="11">
        <v>180</v>
      </c>
      <c r="G10" s="89"/>
      <c r="H10" s="89"/>
      <c r="I10" s="89"/>
      <c r="J10" s="10" t="s">
        <v>24</v>
      </c>
      <c r="K10" s="9"/>
      <c r="L10" s="43" t="s">
        <v>24</v>
      </c>
      <c r="M10" s="88"/>
      <c r="N10" s="88"/>
      <c r="O10" s="88"/>
      <c r="P10" s="88"/>
      <c r="Q10" s="88"/>
      <c r="R10" s="88"/>
      <c r="S10" s="29">
        <f>Y10+AB10+AE10+AH10+AK10+AN10</f>
        <v>286299.80000000005</v>
      </c>
      <c r="T10" s="29">
        <f>Z10+AC10+AF10+AI10+AL10+AO10</f>
        <v>0</v>
      </c>
      <c r="U10" s="29">
        <f>S10+T10</f>
        <v>286299.80000000005</v>
      </c>
      <c r="V10" s="29">
        <f>AQ10</f>
        <v>0</v>
      </c>
      <c r="W10" s="29"/>
      <c r="X10" s="29"/>
      <c r="Y10" s="29">
        <v>76292.5</v>
      </c>
      <c r="Z10" s="29">
        <v>0</v>
      </c>
      <c r="AA10" s="29">
        <v>76292.5</v>
      </c>
      <c r="AB10" s="29">
        <v>8640</v>
      </c>
      <c r="AC10" s="29">
        <v>0</v>
      </c>
      <c r="AD10" s="29">
        <v>8640</v>
      </c>
      <c r="AE10" s="29">
        <v>11564.1</v>
      </c>
      <c r="AF10" s="29">
        <v>0</v>
      </c>
      <c r="AG10" s="29">
        <v>11564.1</v>
      </c>
      <c r="AH10" s="29">
        <v>0</v>
      </c>
      <c r="AI10" s="45"/>
      <c r="AJ10" s="29">
        <v>0</v>
      </c>
      <c r="AK10" s="29">
        <v>189803.2</v>
      </c>
      <c r="AL10" s="51"/>
      <c r="AM10" s="29">
        <f>AK10+AL10</f>
        <v>189803.2</v>
      </c>
      <c r="AN10" s="29">
        <v>0</v>
      </c>
      <c r="AO10" s="29">
        <v>0</v>
      </c>
      <c r="AP10" s="29">
        <v>0</v>
      </c>
      <c r="AQ10" s="29">
        <v>0</v>
      </c>
      <c r="AR10" s="45"/>
      <c r="AS10" s="29"/>
      <c r="AT10" s="29">
        <f>AZ10+BC10+BI10+BL10</f>
        <v>875.2</v>
      </c>
      <c r="AU10" s="29"/>
      <c r="AV10" s="29">
        <f>AT10+AU10</f>
        <v>875.2</v>
      </c>
      <c r="AW10" s="29">
        <f>BF10</f>
        <v>39.700000000000003</v>
      </c>
      <c r="AX10" s="29">
        <f t="shared" ref="AX10:AY10" si="141">BG10</f>
        <v>0</v>
      </c>
      <c r="AY10" s="29">
        <f t="shared" si="141"/>
        <v>39.700000000000003</v>
      </c>
      <c r="AZ10" s="29">
        <v>421.4</v>
      </c>
      <c r="BA10" s="29">
        <v>0</v>
      </c>
      <c r="BB10" s="29">
        <v>421.4</v>
      </c>
      <c r="BC10" s="29">
        <v>201.6</v>
      </c>
      <c r="BD10" s="29">
        <v>0</v>
      </c>
      <c r="BE10" s="29">
        <v>201.6</v>
      </c>
      <c r="BF10" s="29">
        <v>39.700000000000003</v>
      </c>
      <c r="BG10" s="29">
        <v>0</v>
      </c>
      <c r="BH10" s="29">
        <v>39.700000000000003</v>
      </c>
      <c r="BI10" s="29">
        <v>252.2</v>
      </c>
      <c r="BJ10" s="29">
        <v>0</v>
      </c>
      <c r="BK10" s="29">
        <v>252.2</v>
      </c>
      <c r="BL10" s="29">
        <v>0</v>
      </c>
      <c r="BM10" s="45"/>
      <c r="BN10" s="29"/>
      <c r="BO10" s="29">
        <f>BR10</f>
        <v>2798</v>
      </c>
      <c r="BP10" s="29">
        <f t="shared" ref="BP10:BQ10" si="142">BS10</f>
        <v>0</v>
      </c>
      <c r="BQ10" s="29">
        <f t="shared" si="142"/>
        <v>2798</v>
      </c>
      <c r="BR10" s="29">
        <v>2798</v>
      </c>
      <c r="BS10" s="29">
        <v>0</v>
      </c>
      <c r="BT10" s="29">
        <v>2798</v>
      </c>
      <c r="BU10" s="29">
        <v>0</v>
      </c>
      <c r="BV10" s="29">
        <v>0</v>
      </c>
      <c r="BW10" s="29">
        <v>0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0</v>
      </c>
      <c r="CD10" s="29">
        <v>0</v>
      </c>
      <c r="CE10" s="29">
        <v>0</v>
      </c>
      <c r="CF10" s="29">
        <v>0</v>
      </c>
      <c r="CG10" s="29">
        <f>CJ10+CM10+CP10</f>
        <v>51870.8</v>
      </c>
      <c r="CH10" s="29">
        <f t="shared" ref="CH10:CI10" si="143">CK10+CN10+CQ10</f>
        <v>0</v>
      </c>
      <c r="CI10" s="29">
        <f t="shared" si="143"/>
        <v>51870.8</v>
      </c>
      <c r="CJ10" s="29">
        <v>50642.9</v>
      </c>
      <c r="CK10" s="29">
        <v>0</v>
      </c>
      <c r="CL10" s="29">
        <v>50642.9</v>
      </c>
      <c r="CM10" s="29">
        <v>0</v>
      </c>
      <c r="CN10" s="29">
        <v>0</v>
      </c>
      <c r="CO10" s="29">
        <v>0</v>
      </c>
      <c r="CP10" s="29">
        <v>1227.9000000000001</v>
      </c>
      <c r="CQ10" s="29">
        <v>0</v>
      </c>
      <c r="CR10" s="29">
        <v>1227.9000000000001</v>
      </c>
      <c r="CS10" s="29">
        <f>CY10+DB10+DE10</f>
        <v>30777.200000000001</v>
      </c>
      <c r="CT10" s="29">
        <f t="shared" ref="CT10:CU10" si="144">CZ10+DC10+DF10</f>
        <v>0</v>
      </c>
      <c r="CU10" s="29">
        <f t="shared" si="144"/>
        <v>30777.200000000001</v>
      </c>
      <c r="CV10" s="29">
        <f>DH10</f>
        <v>8970.6</v>
      </c>
      <c r="CW10" s="29">
        <f t="shared" ref="CW10" si="145">DI10</f>
        <v>0</v>
      </c>
      <c r="CX10" s="29">
        <f>CV10+CW10</f>
        <v>8970.6</v>
      </c>
      <c r="CY10" s="29">
        <v>0</v>
      </c>
      <c r="CZ10" s="29">
        <v>0</v>
      </c>
      <c r="DA10" s="29">
        <v>0</v>
      </c>
      <c r="DB10" s="29">
        <v>30777.200000000001</v>
      </c>
      <c r="DC10" s="29">
        <v>0</v>
      </c>
      <c r="DD10" s="29">
        <v>30777.200000000001</v>
      </c>
      <c r="DE10" s="29">
        <v>0</v>
      </c>
      <c r="DF10" s="29">
        <v>0</v>
      </c>
      <c r="DG10" s="29">
        <v>0</v>
      </c>
      <c r="DH10" s="29">
        <v>8970.6</v>
      </c>
      <c r="DI10" s="45"/>
      <c r="DJ10" s="29">
        <f>DH10+DI10</f>
        <v>8970.6</v>
      </c>
      <c r="DK10" s="29">
        <f>DN10+DQ10+DT10+DW10</f>
        <v>96.5</v>
      </c>
      <c r="DL10" s="29">
        <f t="shared" ref="DL10:DM10" si="146">DO10+DR10+DU10+DX10</f>
        <v>0</v>
      </c>
      <c r="DM10" s="29">
        <f t="shared" si="146"/>
        <v>96.5</v>
      </c>
      <c r="DN10" s="29">
        <v>0</v>
      </c>
      <c r="DO10" s="29">
        <v>0</v>
      </c>
      <c r="DP10" s="29">
        <v>0</v>
      </c>
      <c r="DQ10" s="29"/>
      <c r="DR10" s="29">
        <v>0</v>
      </c>
      <c r="DS10" s="29">
        <v>0</v>
      </c>
      <c r="DT10" s="29">
        <v>96.5</v>
      </c>
      <c r="DU10" s="29">
        <v>0</v>
      </c>
      <c r="DV10" s="29">
        <v>96.5</v>
      </c>
      <c r="DW10" s="29"/>
      <c r="DX10" s="29">
        <v>0</v>
      </c>
      <c r="DY10" s="29">
        <v>0</v>
      </c>
      <c r="DZ10" s="29"/>
      <c r="EA10" s="29">
        <f t="shared" ref="EA10:EB10" si="147">ED10+EG10</f>
        <v>0</v>
      </c>
      <c r="EB10" s="29">
        <f t="shared" si="147"/>
        <v>0</v>
      </c>
      <c r="EC10" s="29"/>
      <c r="ED10" s="29">
        <v>0</v>
      </c>
      <c r="EE10" s="29">
        <v>0</v>
      </c>
      <c r="EF10" s="29"/>
      <c r="EG10" s="29">
        <v>0</v>
      </c>
      <c r="EH10" s="29">
        <v>0</v>
      </c>
      <c r="EI10" s="29">
        <f>EL10</f>
        <v>88176.4</v>
      </c>
      <c r="EJ10" s="29">
        <f t="shared" ref="EJ10:EK10" si="148">EM10</f>
        <v>0</v>
      </c>
      <c r="EK10" s="29">
        <f t="shared" si="148"/>
        <v>88176.4</v>
      </c>
      <c r="EL10" s="29">
        <v>88176.4</v>
      </c>
      <c r="EM10" s="29">
        <v>0</v>
      </c>
      <c r="EN10" s="29">
        <v>88176.4</v>
      </c>
      <c r="EO10" s="29">
        <v>0</v>
      </c>
      <c r="EP10" s="29">
        <v>0</v>
      </c>
      <c r="EQ10" s="29">
        <v>0</v>
      </c>
      <c r="ER10" s="29">
        <v>0</v>
      </c>
      <c r="ES10" s="29">
        <v>0</v>
      </c>
      <c r="ET10" s="29">
        <v>0</v>
      </c>
      <c r="EU10" s="29">
        <v>0</v>
      </c>
      <c r="EV10" s="29">
        <v>0</v>
      </c>
      <c r="EW10" s="29">
        <v>0</v>
      </c>
      <c r="EX10" s="29">
        <v>0</v>
      </c>
      <c r="EY10" s="29">
        <v>0</v>
      </c>
      <c r="EZ10" s="29">
        <v>0</v>
      </c>
      <c r="FA10" s="29">
        <f>FD10+FG10</f>
        <v>469904.2</v>
      </c>
      <c r="FB10" s="29">
        <f t="shared" ref="FB10:FC10" si="149">FE10+FH10</f>
        <v>0</v>
      </c>
      <c r="FC10" s="29">
        <f t="shared" si="149"/>
        <v>469904.2</v>
      </c>
      <c r="FD10" s="29">
        <f>S10+AT10+BO10+BU10+CG10+CS10+DK10+DZ10+EI10+EO10</f>
        <v>460893.9</v>
      </c>
      <c r="FE10" s="29">
        <f t="shared" ref="FE10:FE32" si="150">T10+AU10+BP10+BV10+CH10+CT10+DL10+EA10+EJ10+EP10</f>
        <v>0</v>
      </c>
      <c r="FF10" s="29">
        <f>FD10+FE10</f>
        <v>460893.9</v>
      </c>
      <c r="FG10" s="29">
        <f>AW10+BX10+V10+CV10</f>
        <v>9010.3000000000011</v>
      </c>
      <c r="FH10" s="29">
        <f>AX10+BY10+W10+CW10</f>
        <v>0</v>
      </c>
      <c r="FI10" s="29">
        <f>FG10+FH10</f>
        <v>9010.3000000000011</v>
      </c>
      <c r="FJ10" s="52"/>
      <c r="FK10" s="52"/>
      <c r="FL10" s="52"/>
      <c r="FM10" s="52"/>
    </row>
    <row r="11" spans="1:171" ht="12.75" customHeight="1" x14ac:dyDescent="0.2">
      <c r="A11" s="14"/>
      <c r="B11" s="13">
        <v>20200</v>
      </c>
      <c r="C11" s="13">
        <v>10000</v>
      </c>
      <c r="D11" s="13"/>
      <c r="E11" s="12">
        <v>20200</v>
      </c>
      <c r="F11" s="11">
        <v>180</v>
      </c>
      <c r="G11" s="89"/>
      <c r="H11" s="89"/>
      <c r="I11" s="89"/>
      <c r="J11" s="10" t="s">
        <v>23</v>
      </c>
      <c r="K11" s="9"/>
      <c r="L11" s="43" t="s">
        <v>23</v>
      </c>
      <c r="M11" s="88"/>
      <c r="N11" s="88"/>
      <c r="O11" s="88"/>
      <c r="P11" s="88"/>
      <c r="Q11" s="88"/>
      <c r="R11" s="88"/>
      <c r="S11" s="29">
        <f t="shared" ref="S11:S31" si="151">Y11+AB11+AE11+AH11+AK11+AN11</f>
        <v>3243919.3000000003</v>
      </c>
      <c r="T11" s="29">
        <f t="shared" ref="T11:T31" si="152">Z11+AC11+AF11+AI11+AL11+AO11</f>
        <v>0</v>
      </c>
      <c r="U11" s="29">
        <f t="shared" ref="U11:U31" si="153">S11+T11</f>
        <v>3243919.3000000003</v>
      </c>
      <c r="V11" s="29">
        <f t="shared" ref="V11:V31" si="154">AQ11</f>
        <v>135777.1</v>
      </c>
      <c r="W11" s="29">
        <f t="shared" ref="W11:W13" si="155">AR11</f>
        <v>0</v>
      </c>
      <c r="X11" s="29">
        <f t="shared" ref="X11:X13" si="156">V11+W11</f>
        <v>135777.1</v>
      </c>
      <c r="Y11" s="29">
        <v>272546.59999999998</v>
      </c>
      <c r="Z11" s="29">
        <v>0</v>
      </c>
      <c r="AA11" s="29">
        <v>272546.59999999998</v>
      </c>
      <c r="AB11" s="29">
        <v>43200</v>
      </c>
      <c r="AC11" s="29">
        <v>0</v>
      </c>
      <c r="AD11" s="29">
        <v>43200</v>
      </c>
      <c r="AE11" s="29">
        <v>30164.400000000001</v>
      </c>
      <c r="AF11" s="29">
        <v>0</v>
      </c>
      <c r="AG11" s="29">
        <v>30164.400000000001</v>
      </c>
      <c r="AH11" s="29">
        <v>74655.400000000023</v>
      </c>
      <c r="AI11" s="45"/>
      <c r="AJ11" s="29">
        <f t="shared" ref="AJ11:AJ26" si="157">AH11+AI11</f>
        <v>74655.400000000023</v>
      </c>
      <c r="AK11" s="29">
        <v>2506539.7000000002</v>
      </c>
      <c r="AL11" s="51"/>
      <c r="AM11" s="29">
        <f t="shared" ref="AM11:AM27" si="158">AK11+AL11</f>
        <v>2506539.7000000002</v>
      </c>
      <c r="AN11" s="29">
        <v>316813.2</v>
      </c>
      <c r="AO11" s="45"/>
      <c r="AP11" s="29">
        <f t="shared" ref="AP11:AP13" si="159">AN11+AO11</f>
        <v>316813.2</v>
      </c>
      <c r="AQ11" s="29">
        <v>135777.1</v>
      </c>
      <c r="AR11" s="45"/>
      <c r="AS11" s="29">
        <f t="shared" ref="AS11:AS13" si="160">AQ11+AR11</f>
        <v>135777.1</v>
      </c>
      <c r="AT11" s="29">
        <f t="shared" ref="AT11:AT31" si="161">AZ11+BC11+BI11+BL11</f>
        <v>1850</v>
      </c>
      <c r="AU11" s="29"/>
      <c r="AV11" s="29">
        <f t="shared" ref="AV11:AV31" si="162">AT11+AU11</f>
        <v>1850</v>
      </c>
      <c r="AW11" s="29">
        <f t="shared" ref="AW11:AW31" si="163">BF11</f>
        <v>107.8</v>
      </c>
      <c r="AX11" s="29">
        <f t="shared" ref="AX11:AX31" si="164">BG11</f>
        <v>0</v>
      </c>
      <c r="AY11" s="29">
        <f t="shared" ref="AY11:AY31" si="165">BH11</f>
        <v>107.8</v>
      </c>
      <c r="AZ11" s="29">
        <v>530.1</v>
      </c>
      <c r="BA11" s="29">
        <v>0</v>
      </c>
      <c r="BB11" s="29">
        <v>530.1</v>
      </c>
      <c r="BC11" s="29">
        <v>547.5</v>
      </c>
      <c r="BD11" s="29">
        <v>0</v>
      </c>
      <c r="BE11" s="29">
        <v>547.5</v>
      </c>
      <c r="BF11" s="29">
        <v>107.8</v>
      </c>
      <c r="BG11" s="29">
        <v>0</v>
      </c>
      <c r="BH11" s="29">
        <v>107.8</v>
      </c>
      <c r="BI11" s="29">
        <v>772.4</v>
      </c>
      <c r="BJ11" s="29">
        <v>0</v>
      </c>
      <c r="BK11" s="29">
        <v>772.4</v>
      </c>
      <c r="BL11" s="29">
        <v>0</v>
      </c>
      <c r="BM11" s="45"/>
      <c r="BN11" s="29"/>
      <c r="BO11" s="29">
        <f t="shared" ref="BO11:BO31" si="166">BR11</f>
        <v>7858</v>
      </c>
      <c r="BP11" s="29">
        <f t="shared" ref="BP11:BP31" si="167">BS11</f>
        <v>0</v>
      </c>
      <c r="BQ11" s="29">
        <f t="shared" ref="BQ11:BQ31" si="168">BT11</f>
        <v>7858</v>
      </c>
      <c r="BR11" s="29">
        <v>7858</v>
      </c>
      <c r="BS11" s="29">
        <v>0</v>
      </c>
      <c r="BT11" s="29">
        <v>7858</v>
      </c>
      <c r="BU11" s="29">
        <v>0</v>
      </c>
      <c r="BV11" s="29">
        <v>0</v>
      </c>
      <c r="BW11" s="29">
        <v>0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0</v>
      </c>
      <c r="CD11" s="29">
        <v>0</v>
      </c>
      <c r="CE11" s="29">
        <v>0</v>
      </c>
      <c r="CF11" s="29">
        <v>0</v>
      </c>
      <c r="CG11" s="29">
        <f t="shared" ref="CG11:CG31" si="169">CJ11+CM11+CP11</f>
        <v>114228.5</v>
      </c>
      <c r="CH11" s="29">
        <f t="shared" ref="CH11:CH31" si="170">CK11+CN11+CQ11</f>
        <v>0</v>
      </c>
      <c r="CI11" s="29">
        <f t="shared" ref="CI11:CI31" si="171">CL11+CO11+CR11</f>
        <v>114228.5</v>
      </c>
      <c r="CJ11" s="29">
        <v>109755.3</v>
      </c>
      <c r="CK11" s="29">
        <v>0</v>
      </c>
      <c r="CL11" s="29">
        <v>109755.3</v>
      </c>
      <c r="CM11" s="29">
        <v>0</v>
      </c>
      <c r="CN11" s="29">
        <v>0</v>
      </c>
      <c r="CO11" s="29">
        <v>0</v>
      </c>
      <c r="CP11" s="29">
        <v>4473.2</v>
      </c>
      <c r="CQ11" s="29">
        <v>0</v>
      </c>
      <c r="CR11" s="29">
        <v>4473.2</v>
      </c>
      <c r="CS11" s="29">
        <f t="shared" ref="CS11:CS31" si="172">CY11+DB11+DE11</f>
        <v>13717.4</v>
      </c>
      <c r="CT11" s="29">
        <f t="shared" ref="CT11:CT31" si="173">CZ11+DC11+DF11</f>
        <v>0</v>
      </c>
      <c r="CU11" s="29">
        <f t="shared" ref="CU11:CU31" si="174">DA11+DD11+DG11</f>
        <v>13717.4</v>
      </c>
      <c r="CV11" s="29">
        <f t="shared" ref="CV11:CV31" si="175">DH11</f>
        <v>18037.3</v>
      </c>
      <c r="CW11" s="29">
        <f t="shared" ref="CW11:CW32" si="176">DI11</f>
        <v>0</v>
      </c>
      <c r="CX11" s="29">
        <f t="shared" ref="CX11:CX32" si="177">CV11+CW11</f>
        <v>18037.3</v>
      </c>
      <c r="CY11" s="29">
        <v>0</v>
      </c>
      <c r="CZ11" s="29">
        <v>0</v>
      </c>
      <c r="DA11" s="29">
        <v>0</v>
      </c>
      <c r="DB11" s="29">
        <v>13717.4</v>
      </c>
      <c r="DC11" s="29">
        <v>0</v>
      </c>
      <c r="DD11" s="29">
        <v>13717.4</v>
      </c>
      <c r="DE11" s="29">
        <v>0</v>
      </c>
      <c r="DF11" s="29">
        <v>0</v>
      </c>
      <c r="DG11" s="29">
        <v>0</v>
      </c>
      <c r="DH11" s="29">
        <v>18037.3</v>
      </c>
      <c r="DI11" s="45"/>
      <c r="DJ11" s="29">
        <f t="shared" ref="DJ11:DJ31" si="178">DH11+DI11</f>
        <v>18037.3</v>
      </c>
      <c r="DK11" s="29">
        <f t="shared" ref="DK11:DK32" si="179">DN11+DQ11+DT11+DW11</f>
        <v>17724.2</v>
      </c>
      <c r="DL11" s="29">
        <f t="shared" ref="DL11:DL32" si="180">DO11+DR11+DU11+DX11</f>
        <v>0</v>
      </c>
      <c r="DM11" s="29">
        <f t="shared" ref="DM11:DM32" si="181">DP11+DS11+DV11+DY11</f>
        <v>17724.2</v>
      </c>
      <c r="DN11" s="29">
        <v>0</v>
      </c>
      <c r="DO11" s="29">
        <v>0</v>
      </c>
      <c r="DP11" s="29">
        <v>0</v>
      </c>
      <c r="DQ11" s="29">
        <v>1318</v>
      </c>
      <c r="DR11" s="29">
        <v>0</v>
      </c>
      <c r="DS11" s="29">
        <v>1318</v>
      </c>
      <c r="DT11" s="29">
        <v>233.8</v>
      </c>
      <c r="DU11" s="29">
        <v>0</v>
      </c>
      <c r="DV11" s="29">
        <v>233.8</v>
      </c>
      <c r="DW11" s="29">
        <v>16172.4</v>
      </c>
      <c r="DX11" s="29">
        <v>0</v>
      </c>
      <c r="DY11" s="29">
        <v>16172.4</v>
      </c>
      <c r="DZ11" s="29">
        <f t="shared" ref="DZ11:DZ32" si="182">EC11+EF11</f>
        <v>222944.8</v>
      </c>
      <c r="EA11" s="29">
        <f t="shared" ref="EA11:EA32" si="183">ED11+EG11</f>
        <v>0</v>
      </c>
      <c r="EB11" s="29">
        <f t="shared" ref="EB11:EB32" si="184">EE11+EH11</f>
        <v>222944.8</v>
      </c>
      <c r="EC11" s="29">
        <v>222944.8</v>
      </c>
      <c r="ED11" s="29">
        <v>0</v>
      </c>
      <c r="EE11" s="29">
        <v>222944.8</v>
      </c>
      <c r="EF11" s="29"/>
      <c r="EG11" s="29">
        <v>0</v>
      </c>
      <c r="EH11" s="29">
        <v>0</v>
      </c>
      <c r="EI11" s="29">
        <f t="shared" ref="EI11:EI31" si="185">EL11</f>
        <v>384908.3</v>
      </c>
      <c r="EJ11" s="29">
        <f t="shared" ref="EJ11:EJ31" si="186">EM11</f>
        <v>0</v>
      </c>
      <c r="EK11" s="29">
        <f t="shared" ref="EK11:EK31" si="187">EN11</f>
        <v>384908.3</v>
      </c>
      <c r="EL11" s="29">
        <v>384908.3</v>
      </c>
      <c r="EM11" s="29">
        <v>0</v>
      </c>
      <c r="EN11" s="29">
        <v>384908.3</v>
      </c>
      <c r="EO11" s="29">
        <v>0</v>
      </c>
      <c r="EP11" s="29">
        <v>0</v>
      </c>
      <c r="EQ11" s="29">
        <v>0</v>
      </c>
      <c r="ER11" s="29">
        <v>0</v>
      </c>
      <c r="ES11" s="29">
        <v>0</v>
      </c>
      <c r="ET11" s="29">
        <v>0</v>
      </c>
      <c r="EU11" s="29">
        <v>0</v>
      </c>
      <c r="EV11" s="29">
        <v>0</v>
      </c>
      <c r="EW11" s="29">
        <v>0</v>
      </c>
      <c r="EX11" s="29">
        <v>0</v>
      </c>
      <c r="EY11" s="29">
        <v>0</v>
      </c>
      <c r="EZ11" s="29">
        <v>0</v>
      </c>
      <c r="FA11" s="29">
        <f t="shared" ref="FA11:FA32" si="188">FD11+FG11</f>
        <v>4161072.7</v>
      </c>
      <c r="FB11" s="29">
        <f t="shared" ref="FB11:FB31" si="189">FE11+FH11</f>
        <v>0</v>
      </c>
      <c r="FC11" s="29">
        <f t="shared" ref="FC11:FC32" si="190">FF11+FI11</f>
        <v>4161072.7</v>
      </c>
      <c r="FD11" s="29">
        <f t="shared" ref="FD11:FD32" si="191">S11+AT11+BO11+BU11+CG11+CS11+DK11+DZ11+EI11+EO11</f>
        <v>4007150.5</v>
      </c>
      <c r="FE11" s="29">
        <f t="shared" si="150"/>
        <v>0</v>
      </c>
      <c r="FF11" s="29">
        <f t="shared" ref="FF11:FF32" si="192">FD11+FE11</f>
        <v>4007150.5</v>
      </c>
      <c r="FG11" s="29">
        <f t="shared" ref="FG11:FG31" si="193">AW11+BX11+V11+CV11</f>
        <v>153922.19999999998</v>
      </c>
      <c r="FH11" s="29">
        <f t="shared" ref="FH11:FH31" si="194">AX11+BY11+W11+CW11</f>
        <v>0</v>
      </c>
      <c r="FI11" s="29">
        <f t="shared" ref="FI11:FI31" si="195">FG11+FH11</f>
        <v>153922.19999999998</v>
      </c>
      <c r="FJ11" s="52"/>
      <c r="FK11" s="52"/>
      <c r="FL11" s="52"/>
      <c r="FM11" s="52"/>
    </row>
    <row r="12" spans="1:171" ht="12.75" customHeight="1" x14ac:dyDescent="0.2">
      <c r="A12" s="14"/>
      <c r="B12" s="13">
        <v>20300</v>
      </c>
      <c r="C12" s="13">
        <v>10000</v>
      </c>
      <c r="D12" s="13"/>
      <c r="E12" s="12">
        <v>20300</v>
      </c>
      <c r="F12" s="11">
        <v>500</v>
      </c>
      <c r="G12" s="89"/>
      <c r="H12" s="89"/>
      <c r="I12" s="89"/>
      <c r="J12" s="10" t="s">
        <v>22</v>
      </c>
      <c r="K12" s="9"/>
      <c r="L12" s="43" t="s">
        <v>22</v>
      </c>
      <c r="M12" s="88"/>
      <c r="N12" s="88"/>
      <c r="O12" s="88"/>
      <c r="P12" s="88"/>
      <c r="Q12" s="88"/>
      <c r="R12" s="88"/>
      <c r="S12" s="29">
        <f t="shared" si="151"/>
        <v>945520.6</v>
      </c>
      <c r="T12" s="29">
        <f t="shared" si="152"/>
        <v>0</v>
      </c>
      <c r="U12" s="29">
        <f t="shared" si="153"/>
        <v>945520.6</v>
      </c>
      <c r="V12" s="29">
        <f t="shared" si="154"/>
        <v>0</v>
      </c>
      <c r="W12" s="29"/>
      <c r="X12" s="29"/>
      <c r="Y12" s="29">
        <v>65887.399999999994</v>
      </c>
      <c r="Z12" s="29">
        <v>0</v>
      </c>
      <c r="AA12" s="29">
        <v>65887.399999999994</v>
      </c>
      <c r="AB12" s="29">
        <v>18756</v>
      </c>
      <c r="AC12" s="29">
        <v>0</v>
      </c>
      <c r="AD12" s="29">
        <v>18756</v>
      </c>
      <c r="AE12" s="29">
        <v>12910.7</v>
      </c>
      <c r="AF12" s="29">
        <v>0</v>
      </c>
      <c r="AG12" s="29">
        <v>12910.7</v>
      </c>
      <c r="AH12" s="29">
        <v>391495</v>
      </c>
      <c r="AI12" s="45"/>
      <c r="AJ12" s="29">
        <f t="shared" si="157"/>
        <v>391495</v>
      </c>
      <c r="AK12" s="29">
        <v>456471.5</v>
      </c>
      <c r="AL12" s="51"/>
      <c r="AM12" s="29">
        <f t="shared" si="158"/>
        <v>456471.5</v>
      </c>
      <c r="AN12" s="29">
        <v>0</v>
      </c>
      <c r="AO12" s="45"/>
      <c r="AP12" s="29"/>
      <c r="AQ12" s="29">
        <v>0</v>
      </c>
      <c r="AR12" s="45"/>
      <c r="AS12" s="29"/>
      <c r="AT12" s="29">
        <f t="shared" si="161"/>
        <v>577.9</v>
      </c>
      <c r="AU12" s="29"/>
      <c r="AV12" s="29">
        <f t="shared" si="162"/>
        <v>577.9</v>
      </c>
      <c r="AW12" s="29">
        <f t="shared" si="163"/>
        <v>30.2</v>
      </c>
      <c r="AX12" s="29">
        <f t="shared" si="164"/>
        <v>0</v>
      </c>
      <c r="AY12" s="29">
        <f t="shared" si="165"/>
        <v>30.2</v>
      </c>
      <c r="AZ12" s="29">
        <v>424.5</v>
      </c>
      <c r="BA12" s="29">
        <v>0</v>
      </c>
      <c r="BB12" s="29">
        <v>424.5</v>
      </c>
      <c r="BC12" s="29">
        <v>153.4</v>
      </c>
      <c r="BD12" s="29">
        <v>0</v>
      </c>
      <c r="BE12" s="29">
        <v>153.4</v>
      </c>
      <c r="BF12" s="29">
        <v>30.2</v>
      </c>
      <c r="BG12" s="29">
        <v>0</v>
      </c>
      <c r="BH12" s="29">
        <v>30.2</v>
      </c>
      <c r="BI12" s="29"/>
      <c r="BJ12" s="29">
        <v>0</v>
      </c>
      <c r="BK12" s="29">
        <v>0</v>
      </c>
      <c r="BL12" s="29">
        <v>0</v>
      </c>
      <c r="BM12" s="45"/>
      <c r="BN12" s="29"/>
      <c r="BO12" s="29">
        <f t="shared" si="166"/>
        <v>943</v>
      </c>
      <c r="BP12" s="29">
        <f t="shared" si="167"/>
        <v>0</v>
      </c>
      <c r="BQ12" s="29">
        <f t="shared" si="168"/>
        <v>943</v>
      </c>
      <c r="BR12" s="29">
        <v>943</v>
      </c>
      <c r="BS12" s="29">
        <v>0</v>
      </c>
      <c r="BT12" s="29">
        <v>943</v>
      </c>
      <c r="BU12" s="29">
        <v>0</v>
      </c>
      <c r="BV12" s="29">
        <v>0</v>
      </c>
      <c r="BW12" s="29">
        <v>0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0</v>
      </c>
      <c r="CE12" s="29">
        <v>0</v>
      </c>
      <c r="CF12" s="29">
        <v>0</v>
      </c>
      <c r="CG12" s="29">
        <f t="shared" si="169"/>
        <v>42596.6</v>
      </c>
      <c r="CH12" s="29">
        <f t="shared" si="170"/>
        <v>0</v>
      </c>
      <c r="CI12" s="29">
        <f t="shared" si="171"/>
        <v>42596.6</v>
      </c>
      <c r="CJ12" s="29">
        <v>41894.9</v>
      </c>
      <c r="CK12" s="29">
        <v>0</v>
      </c>
      <c r="CL12" s="29">
        <v>41894.9</v>
      </c>
      <c r="CM12" s="29">
        <v>0</v>
      </c>
      <c r="CN12" s="29">
        <v>0</v>
      </c>
      <c r="CO12" s="29">
        <v>0</v>
      </c>
      <c r="CP12" s="29">
        <v>701.7</v>
      </c>
      <c r="CQ12" s="29">
        <v>0</v>
      </c>
      <c r="CR12" s="29">
        <v>701.7</v>
      </c>
      <c r="CS12" s="29">
        <f t="shared" si="172"/>
        <v>5766</v>
      </c>
      <c r="CT12" s="29">
        <f t="shared" si="173"/>
        <v>0</v>
      </c>
      <c r="CU12" s="29">
        <f t="shared" si="174"/>
        <v>5766</v>
      </c>
      <c r="CV12" s="29">
        <f t="shared" si="175"/>
        <v>5802.5</v>
      </c>
      <c r="CW12" s="29">
        <f t="shared" si="176"/>
        <v>0</v>
      </c>
      <c r="CX12" s="29">
        <f t="shared" si="177"/>
        <v>5802.5</v>
      </c>
      <c r="CY12" s="29">
        <v>0</v>
      </c>
      <c r="CZ12" s="29">
        <v>0</v>
      </c>
      <c r="DA12" s="29">
        <v>0</v>
      </c>
      <c r="DB12" s="29">
        <v>5766</v>
      </c>
      <c r="DC12" s="29">
        <v>0</v>
      </c>
      <c r="DD12" s="29">
        <v>5766</v>
      </c>
      <c r="DE12" s="29">
        <v>0</v>
      </c>
      <c r="DF12" s="29">
        <v>0</v>
      </c>
      <c r="DG12" s="29">
        <v>0</v>
      </c>
      <c r="DH12" s="29">
        <v>5802.5</v>
      </c>
      <c r="DI12" s="45"/>
      <c r="DJ12" s="29">
        <f t="shared" si="178"/>
        <v>5802.5</v>
      </c>
      <c r="DK12" s="29">
        <f t="shared" si="179"/>
        <v>3971.6000000000004</v>
      </c>
      <c r="DL12" s="29">
        <f t="shared" si="180"/>
        <v>0</v>
      </c>
      <c r="DM12" s="29">
        <f t="shared" si="181"/>
        <v>3971.6000000000004</v>
      </c>
      <c r="DN12" s="29">
        <v>0</v>
      </c>
      <c r="DO12" s="29">
        <v>0</v>
      </c>
      <c r="DP12" s="29">
        <v>0</v>
      </c>
      <c r="DQ12" s="29">
        <v>1317.2</v>
      </c>
      <c r="DR12" s="29">
        <v>0</v>
      </c>
      <c r="DS12" s="29">
        <v>1317.2</v>
      </c>
      <c r="DT12" s="29">
        <v>42.1</v>
      </c>
      <c r="DU12" s="29">
        <v>0</v>
      </c>
      <c r="DV12" s="29">
        <v>42.1</v>
      </c>
      <c r="DW12" s="29">
        <v>2612.3000000000002</v>
      </c>
      <c r="DX12" s="29">
        <v>0</v>
      </c>
      <c r="DY12" s="29">
        <v>2612.3000000000002</v>
      </c>
      <c r="DZ12" s="29"/>
      <c r="EA12" s="29">
        <f t="shared" si="183"/>
        <v>0</v>
      </c>
      <c r="EB12" s="29">
        <f t="shared" si="184"/>
        <v>0</v>
      </c>
      <c r="EC12" s="29"/>
      <c r="ED12" s="29">
        <v>0</v>
      </c>
      <c r="EE12" s="29">
        <v>0</v>
      </c>
      <c r="EF12" s="29"/>
      <c r="EG12" s="29">
        <v>0</v>
      </c>
      <c r="EH12" s="29">
        <v>0</v>
      </c>
      <c r="EI12" s="29">
        <f t="shared" si="185"/>
        <v>71935.8</v>
      </c>
      <c r="EJ12" s="29">
        <f t="shared" si="186"/>
        <v>0</v>
      </c>
      <c r="EK12" s="29">
        <f t="shared" si="187"/>
        <v>71935.8</v>
      </c>
      <c r="EL12" s="29">
        <v>71935.8</v>
      </c>
      <c r="EM12" s="29">
        <v>0</v>
      </c>
      <c r="EN12" s="29">
        <v>71935.8</v>
      </c>
      <c r="EO12" s="29">
        <f t="shared" ref="EO12:EO32" si="196">ER12+EU12+EX12</f>
        <v>450000</v>
      </c>
      <c r="EP12" s="29">
        <f t="shared" ref="EP12:EP32" si="197">ES12+EV12+EY12</f>
        <v>0</v>
      </c>
      <c r="EQ12" s="29">
        <f t="shared" ref="EQ12:EQ32" si="198">ET12+EW12+EZ12</f>
        <v>450000</v>
      </c>
      <c r="ER12" s="29">
        <v>0</v>
      </c>
      <c r="ES12" s="29">
        <v>0</v>
      </c>
      <c r="ET12" s="29">
        <v>0</v>
      </c>
      <c r="EU12" s="29">
        <v>450000</v>
      </c>
      <c r="EV12" s="29">
        <v>0</v>
      </c>
      <c r="EW12" s="29">
        <v>450000</v>
      </c>
      <c r="EX12" s="29">
        <v>0</v>
      </c>
      <c r="EY12" s="29">
        <v>0</v>
      </c>
      <c r="EZ12" s="29">
        <v>0</v>
      </c>
      <c r="FA12" s="29">
        <f t="shared" si="188"/>
        <v>1527144.2</v>
      </c>
      <c r="FB12" s="29">
        <f t="shared" si="189"/>
        <v>0</v>
      </c>
      <c r="FC12" s="29">
        <f t="shared" si="190"/>
        <v>1527144.2</v>
      </c>
      <c r="FD12" s="29">
        <f t="shared" si="191"/>
        <v>1521311.5</v>
      </c>
      <c r="FE12" s="29">
        <f t="shared" si="150"/>
        <v>0</v>
      </c>
      <c r="FF12" s="29">
        <f t="shared" si="192"/>
        <v>1521311.5</v>
      </c>
      <c r="FG12" s="29">
        <f t="shared" si="193"/>
        <v>5832.7</v>
      </c>
      <c r="FH12" s="29">
        <f t="shared" si="194"/>
        <v>0</v>
      </c>
      <c r="FI12" s="29">
        <f t="shared" si="195"/>
        <v>5832.7</v>
      </c>
      <c r="FJ12" s="52"/>
      <c r="FK12" s="52"/>
      <c r="FL12" s="52"/>
      <c r="FM12" s="52"/>
    </row>
    <row r="13" spans="1:171" ht="12.75" customHeight="1" x14ac:dyDescent="0.2">
      <c r="A13" s="14"/>
      <c r="B13" s="13">
        <v>20400</v>
      </c>
      <c r="C13" s="13">
        <v>10000</v>
      </c>
      <c r="D13" s="13"/>
      <c r="E13" s="12">
        <v>20400</v>
      </c>
      <c r="F13" s="11">
        <v>180</v>
      </c>
      <c r="G13" s="89"/>
      <c r="H13" s="89"/>
      <c r="I13" s="89"/>
      <c r="J13" s="10" t="s">
        <v>21</v>
      </c>
      <c r="K13" s="9"/>
      <c r="L13" s="43" t="s">
        <v>21</v>
      </c>
      <c r="M13" s="88"/>
      <c r="N13" s="88"/>
      <c r="O13" s="88"/>
      <c r="P13" s="88"/>
      <c r="Q13" s="88"/>
      <c r="R13" s="88"/>
      <c r="S13" s="29">
        <f t="shared" si="151"/>
        <v>1116297.3</v>
      </c>
      <c r="T13" s="29">
        <f t="shared" si="152"/>
        <v>0</v>
      </c>
      <c r="U13" s="29">
        <f t="shared" si="153"/>
        <v>1116297.3</v>
      </c>
      <c r="V13" s="29">
        <f t="shared" si="154"/>
        <v>135777.1</v>
      </c>
      <c r="W13" s="29">
        <f t="shared" si="155"/>
        <v>0</v>
      </c>
      <c r="X13" s="29">
        <f t="shared" si="156"/>
        <v>135777.1</v>
      </c>
      <c r="Y13" s="29">
        <v>178949.8</v>
      </c>
      <c r="Z13" s="29">
        <v>0</v>
      </c>
      <c r="AA13" s="29">
        <v>178949.8</v>
      </c>
      <c r="AB13" s="29">
        <v>6948</v>
      </c>
      <c r="AC13" s="29">
        <v>0</v>
      </c>
      <c r="AD13" s="29">
        <v>6948</v>
      </c>
      <c r="AE13" s="29">
        <v>27166.1</v>
      </c>
      <c r="AF13" s="29">
        <v>0</v>
      </c>
      <c r="AG13" s="29">
        <v>27166.1</v>
      </c>
      <c r="AH13" s="29">
        <v>316813.3</v>
      </c>
      <c r="AI13" s="45"/>
      <c r="AJ13" s="29">
        <f t="shared" si="157"/>
        <v>316813.3</v>
      </c>
      <c r="AK13" s="29">
        <v>269606.8</v>
      </c>
      <c r="AL13" s="51"/>
      <c r="AM13" s="29">
        <f t="shared" si="158"/>
        <v>269606.8</v>
      </c>
      <c r="AN13" s="29">
        <v>316813.3</v>
      </c>
      <c r="AO13" s="45"/>
      <c r="AP13" s="29">
        <f t="shared" si="159"/>
        <v>316813.3</v>
      </c>
      <c r="AQ13" s="29">
        <v>135777.1</v>
      </c>
      <c r="AR13" s="45"/>
      <c r="AS13" s="29">
        <f t="shared" si="160"/>
        <v>135777.1</v>
      </c>
      <c r="AT13" s="29">
        <f t="shared" si="161"/>
        <v>2984.3</v>
      </c>
      <c r="AU13" s="29"/>
      <c r="AV13" s="29">
        <f t="shared" si="162"/>
        <v>2984.3</v>
      </c>
      <c r="AW13" s="29">
        <f t="shared" si="163"/>
        <v>84.9</v>
      </c>
      <c r="AX13" s="29">
        <f t="shared" si="164"/>
        <v>0</v>
      </c>
      <c r="AY13" s="29">
        <f t="shared" si="165"/>
        <v>84.9</v>
      </c>
      <c r="AZ13" s="29">
        <v>1169.7</v>
      </c>
      <c r="BA13" s="29">
        <v>0</v>
      </c>
      <c r="BB13" s="29">
        <v>1169.7</v>
      </c>
      <c r="BC13" s="29">
        <v>431.2</v>
      </c>
      <c r="BD13" s="29">
        <v>0</v>
      </c>
      <c r="BE13" s="29">
        <v>431.2</v>
      </c>
      <c r="BF13" s="29">
        <v>84.9</v>
      </c>
      <c r="BG13" s="29">
        <v>0</v>
      </c>
      <c r="BH13" s="29">
        <v>84.9</v>
      </c>
      <c r="BI13" s="29">
        <v>1383.4</v>
      </c>
      <c r="BJ13" s="29">
        <v>0</v>
      </c>
      <c r="BK13" s="29">
        <v>1383.4</v>
      </c>
      <c r="BL13" s="29">
        <v>0</v>
      </c>
      <c r="BM13" s="45"/>
      <c r="BN13" s="29"/>
      <c r="BO13" s="29">
        <f t="shared" si="166"/>
        <v>5817</v>
      </c>
      <c r="BP13" s="29">
        <f t="shared" si="167"/>
        <v>0</v>
      </c>
      <c r="BQ13" s="29">
        <f t="shared" si="168"/>
        <v>5817</v>
      </c>
      <c r="BR13" s="29">
        <v>5817</v>
      </c>
      <c r="BS13" s="29">
        <v>0</v>
      </c>
      <c r="BT13" s="29">
        <v>5817</v>
      </c>
      <c r="BU13" s="29">
        <v>0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0</v>
      </c>
      <c r="CE13" s="29">
        <v>0</v>
      </c>
      <c r="CF13" s="29">
        <v>0</v>
      </c>
      <c r="CG13" s="29">
        <f t="shared" si="169"/>
        <v>74840.899999999994</v>
      </c>
      <c r="CH13" s="29">
        <f t="shared" si="170"/>
        <v>0</v>
      </c>
      <c r="CI13" s="29">
        <f t="shared" si="171"/>
        <v>74840.899999999994</v>
      </c>
      <c r="CJ13" s="29">
        <v>57386.7</v>
      </c>
      <c r="CK13" s="29">
        <v>0</v>
      </c>
      <c r="CL13" s="29">
        <v>57386.7</v>
      </c>
      <c r="CM13" s="29">
        <v>0</v>
      </c>
      <c r="CN13" s="29">
        <v>0</v>
      </c>
      <c r="CO13" s="29">
        <v>0</v>
      </c>
      <c r="CP13" s="29">
        <v>17454.2</v>
      </c>
      <c r="CQ13" s="29">
        <v>0</v>
      </c>
      <c r="CR13" s="29">
        <v>17454.2</v>
      </c>
      <c r="CS13" s="29">
        <f t="shared" si="172"/>
        <v>19200.599999999999</v>
      </c>
      <c r="CT13" s="29">
        <f t="shared" si="173"/>
        <v>0</v>
      </c>
      <c r="CU13" s="29">
        <f t="shared" si="174"/>
        <v>19200.599999999999</v>
      </c>
      <c r="CV13" s="29">
        <f t="shared" si="175"/>
        <v>15703.6</v>
      </c>
      <c r="CW13" s="29">
        <f t="shared" si="176"/>
        <v>0</v>
      </c>
      <c r="CX13" s="29">
        <f t="shared" si="177"/>
        <v>15703.6</v>
      </c>
      <c r="CY13" s="29">
        <v>0</v>
      </c>
      <c r="CZ13" s="29">
        <v>0</v>
      </c>
      <c r="DA13" s="29">
        <v>0</v>
      </c>
      <c r="DB13" s="29">
        <v>19200.599999999999</v>
      </c>
      <c r="DC13" s="29">
        <v>0</v>
      </c>
      <c r="DD13" s="29">
        <v>19200.599999999999</v>
      </c>
      <c r="DE13" s="29">
        <v>0</v>
      </c>
      <c r="DF13" s="29">
        <v>0</v>
      </c>
      <c r="DG13" s="29">
        <v>0</v>
      </c>
      <c r="DH13" s="29">
        <v>15703.6</v>
      </c>
      <c r="DI13" s="45"/>
      <c r="DJ13" s="29">
        <f t="shared" si="178"/>
        <v>15703.6</v>
      </c>
      <c r="DK13" s="29">
        <f t="shared" si="179"/>
        <v>7570.8</v>
      </c>
      <c r="DL13" s="29">
        <f t="shared" si="180"/>
        <v>0</v>
      </c>
      <c r="DM13" s="29">
        <f t="shared" si="181"/>
        <v>7570.8</v>
      </c>
      <c r="DN13" s="29">
        <v>0</v>
      </c>
      <c r="DO13" s="29">
        <v>0</v>
      </c>
      <c r="DP13" s="29">
        <v>0</v>
      </c>
      <c r="DQ13" s="29">
        <v>716.2</v>
      </c>
      <c r="DR13" s="29">
        <v>0</v>
      </c>
      <c r="DS13" s="29">
        <v>716.2</v>
      </c>
      <c r="DT13" s="29">
        <v>454.6</v>
      </c>
      <c r="DU13" s="29">
        <v>0</v>
      </c>
      <c r="DV13" s="29">
        <v>454.6</v>
      </c>
      <c r="DW13" s="29">
        <v>6400</v>
      </c>
      <c r="DX13" s="29">
        <v>0</v>
      </c>
      <c r="DY13" s="29">
        <v>6400</v>
      </c>
      <c r="DZ13" s="29">
        <f t="shared" si="182"/>
        <v>142327.20000000001</v>
      </c>
      <c r="EA13" s="29">
        <f t="shared" si="183"/>
        <v>0</v>
      </c>
      <c r="EB13" s="29">
        <f t="shared" si="184"/>
        <v>142327.20000000001</v>
      </c>
      <c r="EC13" s="29">
        <v>142327.20000000001</v>
      </c>
      <c r="ED13" s="29">
        <v>0</v>
      </c>
      <c r="EE13" s="29">
        <v>142327.20000000001</v>
      </c>
      <c r="EF13" s="29"/>
      <c r="EG13" s="29">
        <v>0</v>
      </c>
      <c r="EH13" s="29">
        <v>0</v>
      </c>
      <c r="EI13" s="29">
        <f t="shared" si="185"/>
        <v>234284.9</v>
      </c>
      <c r="EJ13" s="29">
        <f t="shared" si="186"/>
        <v>0</v>
      </c>
      <c r="EK13" s="29">
        <f t="shared" si="187"/>
        <v>234284.9</v>
      </c>
      <c r="EL13" s="29">
        <v>234284.9</v>
      </c>
      <c r="EM13" s="29">
        <v>0</v>
      </c>
      <c r="EN13" s="29">
        <v>234284.9</v>
      </c>
      <c r="EO13" s="29">
        <v>0</v>
      </c>
      <c r="EP13" s="29">
        <v>0</v>
      </c>
      <c r="EQ13" s="29">
        <v>0</v>
      </c>
      <c r="ER13" s="29">
        <v>0</v>
      </c>
      <c r="ES13" s="29">
        <v>0</v>
      </c>
      <c r="ET13" s="29">
        <v>0</v>
      </c>
      <c r="EU13" s="29">
        <v>0</v>
      </c>
      <c r="EV13" s="29">
        <v>0</v>
      </c>
      <c r="EW13" s="29">
        <v>0</v>
      </c>
      <c r="EX13" s="29">
        <v>0</v>
      </c>
      <c r="EY13" s="29">
        <v>0</v>
      </c>
      <c r="EZ13" s="29">
        <v>0</v>
      </c>
      <c r="FA13" s="29">
        <f t="shared" si="188"/>
        <v>1754888.6</v>
      </c>
      <c r="FB13" s="29">
        <f t="shared" si="189"/>
        <v>0</v>
      </c>
      <c r="FC13" s="29">
        <f t="shared" si="190"/>
        <v>1754888.6</v>
      </c>
      <c r="FD13" s="29">
        <f t="shared" si="191"/>
        <v>1603323</v>
      </c>
      <c r="FE13" s="29">
        <f t="shared" si="150"/>
        <v>0</v>
      </c>
      <c r="FF13" s="29">
        <f t="shared" si="192"/>
        <v>1603323</v>
      </c>
      <c r="FG13" s="29">
        <f t="shared" si="193"/>
        <v>151565.6</v>
      </c>
      <c r="FH13" s="29">
        <f t="shared" si="194"/>
        <v>0</v>
      </c>
      <c r="FI13" s="29">
        <f t="shared" si="195"/>
        <v>151565.6</v>
      </c>
      <c r="FJ13" s="52"/>
      <c r="FK13" s="52"/>
      <c r="FL13" s="52"/>
      <c r="FM13" s="52"/>
    </row>
    <row r="14" spans="1:171" ht="12.75" customHeight="1" x14ac:dyDescent="0.2">
      <c r="A14" s="14"/>
      <c r="B14" s="13">
        <v>20500</v>
      </c>
      <c r="C14" s="13">
        <v>10000</v>
      </c>
      <c r="D14" s="13"/>
      <c r="E14" s="12">
        <v>20500</v>
      </c>
      <c r="F14" s="11">
        <v>180</v>
      </c>
      <c r="G14" s="89"/>
      <c r="H14" s="89"/>
      <c r="I14" s="89"/>
      <c r="J14" s="10" t="s">
        <v>20</v>
      </c>
      <c r="K14" s="9"/>
      <c r="L14" s="43" t="s">
        <v>20</v>
      </c>
      <c r="M14" s="88"/>
      <c r="N14" s="88"/>
      <c r="O14" s="88"/>
      <c r="P14" s="88"/>
      <c r="Q14" s="88"/>
      <c r="R14" s="88"/>
      <c r="S14" s="29">
        <f t="shared" si="151"/>
        <v>46708.1</v>
      </c>
      <c r="T14" s="29">
        <f t="shared" si="152"/>
        <v>0</v>
      </c>
      <c r="U14" s="29">
        <f t="shared" si="153"/>
        <v>46708.1</v>
      </c>
      <c r="V14" s="29">
        <f t="shared" si="154"/>
        <v>0</v>
      </c>
      <c r="W14" s="29"/>
      <c r="X14" s="29"/>
      <c r="Y14" s="29">
        <v>39079</v>
      </c>
      <c r="Z14" s="29">
        <v>0</v>
      </c>
      <c r="AA14" s="29">
        <v>39079</v>
      </c>
      <c r="AB14" s="29">
        <v>1080</v>
      </c>
      <c r="AC14" s="29">
        <v>0</v>
      </c>
      <c r="AD14" s="29">
        <v>1080</v>
      </c>
      <c r="AE14" s="29">
        <v>6549.1</v>
      </c>
      <c r="AF14" s="29">
        <v>0</v>
      </c>
      <c r="AG14" s="29">
        <v>6549.1</v>
      </c>
      <c r="AH14" s="29">
        <v>0</v>
      </c>
      <c r="AI14" s="29"/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45"/>
      <c r="AS14" s="29"/>
      <c r="AT14" s="29">
        <f t="shared" si="161"/>
        <v>859.5</v>
      </c>
      <c r="AU14" s="29"/>
      <c r="AV14" s="29">
        <f t="shared" si="162"/>
        <v>859.5</v>
      </c>
      <c r="AW14" s="29">
        <f t="shared" si="163"/>
        <v>17.7</v>
      </c>
      <c r="AX14" s="29">
        <f t="shared" si="164"/>
        <v>0</v>
      </c>
      <c r="AY14" s="29">
        <f t="shared" si="165"/>
        <v>17.7</v>
      </c>
      <c r="AZ14" s="29">
        <v>393.4</v>
      </c>
      <c r="BA14" s="29">
        <v>0</v>
      </c>
      <c r="BB14" s="29">
        <v>393.4</v>
      </c>
      <c r="BC14" s="29">
        <v>89.9</v>
      </c>
      <c r="BD14" s="29">
        <v>0</v>
      </c>
      <c r="BE14" s="29">
        <v>89.9</v>
      </c>
      <c r="BF14" s="29">
        <v>17.7</v>
      </c>
      <c r="BG14" s="29">
        <v>0</v>
      </c>
      <c r="BH14" s="29">
        <v>17.7</v>
      </c>
      <c r="BI14" s="29">
        <v>376.2</v>
      </c>
      <c r="BJ14" s="29">
        <v>0</v>
      </c>
      <c r="BK14" s="29">
        <v>376.2</v>
      </c>
      <c r="BL14" s="29">
        <v>0</v>
      </c>
      <c r="BM14" s="45"/>
      <c r="BN14" s="29"/>
      <c r="BO14" s="29">
        <f t="shared" si="166"/>
        <v>1412</v>
      </c>
      <c r="BP14" s="29">
        <f t="shared" si="167"/>
        <v>0</v>
      </c>
      <c r="BQ14" s="29">
        <f t="shared" si="168"/>
        <v>1412</v>
      </c>
      <c r="BR14" s="29">
        <v>1412</v>
      </c>
      <c r="BS14" s="29">
        <v>0</v>
      </c>
      <c r="BT14" s="29">
        <v>1412</v>
      </c>
      <c r="BU14" s="29">
        <v>0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0</v>
      </c>
      <c r="CE14" s="29">
        <v>0</v>
      </c>
      <c r="CF14" s="29">
        <v>0</v>
      </c>
      <c r="CG14" s="29">
        <f t="shared" si="169"/>
        <v>27929.1</v>
      </c>
      <c r="CH14" s="29">
        <f t="shared" si="170"/>
        <v>0</v>
      </c>
      <c r="CI14" s="29">
        <f t="shared" si="171"/>
        <v>27929.1</v>
      </c>
      <c r="CJ14" s="29">
        <v>26964.3</v>
      </c>
      <c r="CK14" s="29">
        <v>0</v>
      </c>
      <c r="CL14" s="29">
        <v>26964.3</v>
      </c>
      <c r="CM14" s="29">
        <v>0</v>
      </c>
      <c r="CN14" s="29">
        <v>0</v>
      </c>
      <c r="CO14" s="29">
        <v>0</v>
      </c>
      <c r="CP14" s="29">
        <v>964.8</v>
      </c>
      <c r="CQ14" s="29">
        <v>0</v>
      </c>
      <c r="CR14" s="29">
        <v>964.8</v>
      </c>
      <c r="CS14" s="29">
        <f t="shared" si="172"/>
        <v>2096.5</v>
      </c>
      <c r="CT14" s="29">
        <f t="shared" si="173"/>
        <v>0</v>
      </c>
      <c r="CU14" s="29">
        <f t="shared" si="174"/>
        <v>2096.5</v>
      </c>
      <c r="CV14" s="29">
        <f t="shared" si="175"/>
        <v>4224.6000000000004</v>
      </c>
      <c r="CW14" s="29">
        <f t="shared" si="176"/>
        <v>0</v>
      </c>
      <c r="CX14" s="29">
        <f t="shared" si="177"/>
        <v>4224.6000000000004</v>
      </c>
      <c r="CY14" s="29">
        <v>0</v>
      </c>
      <c r="CZ14" s="29">
        <v>0</v>
      </c>
      <c r="DA14" s="29">
        <v>0</v>
      </c>
      <c r="DB14" s="29">
        <v>2096.5</v>
      </c>
      <c r="DC14" s="29">
        <v>0</v>
      </c>
      <c r="DD14" s="29">
        <v>2096.5</v>
      </c>
      <c r="DE14" s="29">
        <v>0</v>
      </c>
      <c r="DF14" s="29">
        <v>0</v>
      </c>
      <c r="DG14" s="29">
        <v>0</v>
      </c>
      <c r="DH14" s="29">
        <v>4224.6000000000004</v>
      </c>
      <c r="DI14" s="45"/>
      <c r="DJ14" s="29">
        <f t="shared" si="178"/>
        <v>4224.6000000000004</v>
      </c>
      <c r="DK14" s="29">
        <f t="shared" si="179"/>
        <v>769.9</v>
      </c>
      <c r="DL14" s="29">
        <f t="shared" si="180"/>
        <v>0</v>
      </c>
      <c r="DM14" s="29">
        <f t="shared" si="181"/>
        <v>769.9</v>
      </c>
      <c r="DN14" s="29">
        <v>0</v>
      </c>
      <c r="DO14" s="29">
        <v>0</v>
      </c>
      <c r="DP14" s="29">
        <v>0</v>
      </c>
      <c r="DQ14" s="29">
        <v>19.2</v>
      </c>
      <c r="DR14" s="29">
        <v>0</v>
      </c>
      <c r="DS14" s="29">
        <v>19.2</v>
      </c>
      <c r="DT14" s="29">
        <v>34.700000000000003</v>
      </c>
      <c r="DU14" s="29">
        <v>0</v>
      </c>
      <c r="DV14" s="29">
        <v>34.700000000000003</v>
      </c>
      <c r="DW14" s="29">
        <v>716</v>
      </c>
      <c r="DX14" s="29">
        <v>0</v>
      </c>
      <c r="DY14" s="29">
        <v>716</v>
      </c>
      <c r="DZ14" s="29">
        <f t="shared" si="182"/>
        <v>36014.9</v>
      </c>
      <c r="EA14" s="29">
        <f t="shared" si="183"/>
        <v>0</v>
      </c>
      <c r="EB14" s="29">
        <f t="shared" si="184"/>
        <v>36014.9</v>
      </c>
      <c r="EC14" s="29">
        <v>36014.9</v>
      </c>
      <c r="ED14" s="29">
        <v>0</v>
      </c>
      <c r="EE14" s="29">
        <v>36014.9</v>
      </c>
      <c r="EF14" s="29"/>
      <c r="EG14" s="29">
        <v>0</v>
      </c>
      <c r="EH14" s="29">
        <v>0</v>
      </c>
      <c r="EI14" s="29">
        <f t="shared" si="185"/>
        <v>43839.1</v>
      </c>
      <c r="EJ14" s="29">
        <f t="shared" si="186"/>
        <v>0</v>
      </c>
      <c r="EK14" s="29">
        <f t="shared" si="187"/>
        <v>43839.1</v>
      </c>
      <c r="EL14" s="29">
        <v>43839.1</v>
      </c>
      <c r="EM14" s="29">
        <v>0</v>
      </c>
      <c r="EN14" s="29">
        <v>43839.1</v>
      </c>
      <c r="EO14" s="29">
        <f t="shared" si="196"/>
        <v>4000</v>
      </c>
      <c r="EP14" s="29">
        <f t="shared" si="197"/>
        <v>0</v>
      </c>
      <c r="EQ14" s="29">
        <f t="shared" si="198"/>
        <v>4000</v>
      </c>
      <c r="ER14" s="29">
        <v>0</v>
      </c>
      <c r="ES14" s="29">
        <v>0</v>
      </c>
      <c r="ET14" s="29">
        <v>0</v>
      </c>
      <c r="EU14" s="29">
        <v>0</v>
      </c>
      <c r="EV14" s="29">
        <v>0</v>
      </c>
      <c r="EW14" s="29">
        <v>0</v>
      </c>
      <c r="EX14" s="29">
        <v>4000</v>
      </c>
      <c r="EY14" s="29">
        <v>0</v>
      </c>
      <c r="EZ14" s="29">
        <v>4000</v>
      </c>
      <c r="FA14" s="29">
        <f t="shared" si="188"/>
        <v>167871.4</v>
      </c>
      <c r="FB14" s="29">
        <f t="shared" si="189"/>
        <v>0</v>
      </c>
      <c r="FC14" s="29">
        <f t="shared" si="190"/>
        <v>167871.4</v>
      </c>
      <c r="FD14" s="29">
        <f t="shared" si="191"/>
        <v>163629.1</v>
      </c>
      <c r="FE14" s="29">
        <f t="shared" si="150"/>
        <v>0</v>
      </c>
      <c r="FF14" s="29">
        <f t="shared" si="192"/>
        <v>163629.1</v>
      </c>
      <c r="FG14" s="29">
        <f t="shared" si="193"/>
        <v>4242.3</v>
      </c>
      <c r="FH14" s="29">
        <f t="shared" si="194"/>
        <v>0</v>
      </c>
      <c r="FI14" s="29">
        <f t="shared" si="195"/>
        <v>4242.3</v>
      </c>
      <c r="FJ14" s="52"/>
      <c r="FK14" s="52"/>
      <c r="FL14" s="52"/>
      <c r="FM14" s="52"/>
    </row>
    <row r="15" spans="1:171" ht="12.75" customHeight="1" x14ac:dyDescent="0.2">
      <c r="A15" s="14"/>
      <c r="B15" s="13">
        <v>20600</v>
      </c>
      <c r="C15" s="13">
        <v>10000</v>
      </c>
      <c r="D15" s="13"/>
      <c r="E15" s="12">
        <v>20600</v>
      </c>
      <c r="F15" s="11">
        <v>180</v>
      </c>
      <c r="G15" s="89"/>
      <c r="H15" s="89"/>
      <c r="I15" s="89"/>
      <c r="J15" s="10" t="s">
        <v>19</v>
      </c>
      <c r="K15" s="9"/>
      <c r="L15" s="43" t="s">
        <v>19</v>
      </c>
      <c r="M15" s="88"/>
      <c r="N15" s="88"/>
      <c r="O15" s="88"/>
      <c r="P15" s="88"/>
      <c r="Q15" s="88"/>
      <c r="R15" s="88"/>
      <c r="S15" s="29">
        <f t="shared" si="151"/>
        <v>33569.800000000003</v>
      </c>
      <c r="T15" s="29">
        <f t="shared" si="152"/>
        <v>0</v>
      </c>
      <c r="U15" s="29">
        <f t="shared" si="153"/>
        <v>33569.800000000003</v>
      </c>
      <c r="V15" s="29">
        <f t="shared" si="154"/>
        <v>0</v>
      </c>
      <c r="W15" s="29"/>
      <c r="X15" s="29"/>
      <c r="Y15" s="29">
        <v>28138.9</v>
      </c>
      <c r="Z15" s="29">
        <v>0</v>
      </c>
      <c r="AA15" s="29">
        <v>28138.9</v>
      </c>
      <c r="AB15" s="29">
        <v>0</v>
      </c>
      <c r="AC15" s="29">
        <v>0</v>
      </c>
      <c r="AD15" s="29">
        <v>0</v>
      </c>
      <c r="AE15" s="29">
        <v>5430.9</v>
      </c>
      <c r="AF15" s="29">
        <v>0</v>
      </c>
      <c r="AG15" s="29">
        <v>5430.9</v>
      </c>
      <c r="AH15" s="29">
        <v>0</v>
      </c>
      <c r="AI15" s="29"/>
      <c r="AJ15" s="29">
        <v>0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0</v>
      </c>
      <c r="AR15" s="45"/>
      <c r="AS15" s="29"/>
      <c r="AT15" s="29">
        <f t="shared" si="161"/>
        <v>578.40000000000009</v>
      </c>
      <c r="AU15" s="29"/>
      <c r="AV15" s="29">
        <f t="shared" si="162"/>
        <v>578.40000000000009</v>
      </c>
      <c r="AW15" s="29">
        <f t="shared" si="163"/>
        <v>12.8</v>
      </c>
      <c r="AX15" s="29">
        <f t="shared" si="164"/>
        <v>0</v>
      </c>
      <c r="AY15" s="29">
        <f t="shared" si="165"/>
        <v>12.8</v>
      </c>
      <c r="AZ15" s="29">
        <v>354.1</v>
      </c>
      <c r="BA15" s="29">
        <v>0</v>
      </c>
      <c r="BB15" s="29">
        <v>354.1</v>
      </c>
      <c r="BC15" s="29">
        <v>65</v>
      </c>
      <c r="BD15" s="29">
        <v>0</v>
      </c>
      <c r="BE15" s="29">
        <v>65</v>
      </c>
      <c r="BF15" s="29">
        <v>12.8</v>
      </c>
      <c r="BG15" s="29">
        <v>0</v>
      </c>
      <c r="BH15" s="29">
        <v>12.8</v>
      </c>
      <c r="BI15" s="29">
        <v>159.30000000000001</v>
      </c>
      <c r="BJ15" s="29">
        <v>0</v>
      </c>
      <c r="BK15" s="29">
        <v>159.30000000000001</v>
      </c>
      <c r="BL15" s="29">
        <v>0</v>
      </c>
      <c r="BM15" s="45"/>
      <c r="BN15" s="29"/>
      <c r="BO15" s="29">
        <f t="shared" si="166"/>
        <v>635</v>
      </c>
      <c r="BP15" s="29">
        <f t="shared" si="167"/>
        <v>0</v>
      </c>
      <c r="BQ15" s="29">
        <f t="shared" si="168"/>
        <v>635</v>
      </c>
      <c r="BR15" s="29">
        <v>635</v>
      </c>
      <c r="BS15" s="29">
        <v>0</v>
      </c>
      <c r="BT15" s="29">
        <v>635</v>
      </c>
      <c r="BU15" s="29">
        <v>0</v>
      </c>
      <c r="BV15" s="29">
        <v>0</v>
      </c>
      <c r="BW15" s="29">
        <v>0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0</v>
      </c>
      <c r="CE15" s="29">
        <v>0</v>
      </c>
      <c r="CF15" s="29">
        <v>0</v>
      </c>
      <c r="CG15" s="29">
        <f t="shared" si="169"/>
        <v>105822.09999999999</v>
      </c>
      <c r="CH15" s="29">
        <f t="shared" si="170"/>
        <v>0</v>
      </c>
      <c r="CI15" s="29">
        <f t="shared" si="171"/>
        <v>105822.09999999999</v>
      </c>
      <c r="CJ15" s="29">
        <v>17487.099999999999</v>
      </c>
      <c r="CK15" s="29">
        <v>0</v>
      </c>
      <c r="CL15" s="29">
        <v>17487.099999999999</v>
      </c>
      <c r="CM15" s="29">
        <v>81932.2</v>
      </c>
      <c r="CN15" s="29">
        <v>0</v>
      </c>
      <c r="CO15" s="29">
        <v>81932.2</v>
      </c>
      <c r="CP15" s="29">
        <v>6402.8</v>
      </c>
      <c r="CQ15" s="29">
        <v>0</v>
      </c>
      <c r="CR15" s="29">
        <v>6402.8</v>
      </c>
      <c r="CS15" s="29">
        <f t="shared" si="172"/>
        <v>218626.80000000002</v>
      </c>
      <c r="CT15" s="29">
        <f t="shared" si="173"/>
        <v>0</v>
      </c>
      <c r="CU15" s="29">
        <f t="shared" si="174"/>
        <v>218626.80000000002</v>
      </c>
      <c r="CV15" s="29">
        <f t="shared" si="175"/>
        <v>4183.5</v>
      </c>
      <c r="CW15" s="29">
        <f t="shared" si="176"/>
        <v>0</v>
      </c>
      <c r="CX15" s="29">
        <f t="shared" si="177"/>
        <v>4183.5</v>
      </c>
      <c r="CY15" s="29">
        <v>185597.2</v>
      </c>
      <c r="CZ15" s="29">
        <v>0</v>
      </c>
      <c r="DA15" s="29">
        <v>185597.2</v>
      </c>
      <c r="DB15" s="29">
        <v>33029.599999999999</v>
      </c>
      <c r="DC15" s="29">
        <v>0</v>
      </c>
      <c r="DD15" s="29">
        <v>33029.599999999999</v>
      </c>
      <c r="DE15" s="29">
        <v>0</v>
      </c>
      <c r="DF15" s="29">
        <v>0</v>
      </c>
      <c r="DG15" s="29">
        <v>0</v>
      </c>
      <c r="DH15" s="29">
        <v>4183.5</v>
      </c>
      <c r="DI15" s="45"/>
      <c r="DJ15" s="29">
        <f t="shared" si="178"/>
        <v>4183.5</v>
      </c>
      <c r="DK15" s="29">
        <f t="shared" si="179"/>
        <v>951.2</v>
      </c>
      <c r="DL15" s="29">
        <f t="shared" si="180"/>
        <v>0</v>
      </c>
      <c r="DM15" s="29">
        <f t="shared" si="181"/>
        <v>951.2</v>
      </c>
      <c r="DN15" s="29">
        <v>0</v>
      </c>
      <c r="DO15" s="29">
        <v>0</v>
      </c>
      <c r="DP15" s="29">
        <v>0</v>
      </c>
      <c r="DQ15" s="29">
        <v>496.3</v>
      </c>
      <c r="DR15" s="29">
        <v>0</v>
      </c>
      <c r="DS15" s="29">
        <v>496.3</v>
      </c>
      <c r="DT15" s="29">
        <v>150.9</v>
      </c>
      <c r="DU15" s="29">
        <v>0</v>
      </c>
      <c r="DV15" s="29">
        <v>150.9</v>
      </c>
      <c r="DW15" s="29">
        <v>304</v>
      </c>
      <c r="DX15" s="29">
        <v>0</v>
      </c>
      <c r="DY15" s="29">
        <v>304</v>
      </c>
      <c r="DZ15" s="29">
        <f t="shared" si="182"/>
        <v>30600.9</v>
      </c>
      <c r="EA15" s="29">
        <f t="shared" si="183"/>
        <v>0</v>
      </c>
      <c r="EB15" s="29">
        <f t="shared" si="184"/>
        <v>30600.9</v>
      </c>
      <c r="EC15" s="29">
        <v>30600.9</v>
      </c>
      <c r="ED15" s="29">
        <v>0</v>
      </c>
      <c r="EE15" s="29">
        <v>30600.9</v>
      </c>
      <c r="EF15" s="29"/>
      <c r="EG15" s="29">
        <v>0</v>
      </c>
      <c r="EH15" s="29">
        <v>0</v>
      </c>
      <c r="EI15" s="29">
        <f t="shared" si="185"/>
        <v>22114.799999999999</v>
      </c>
      <c r="EJ15" s="29">
        <f t="shared" si="186"/>
        <v>0</v>
      </c>
      <c r="EK15" s="29">
        <f t="shared" si="187"/>
        <v>22114.799999999999</v>
      </c>
      <c r="EL15" s="29">
        <v>22114.799999999999</v>
      </c>
      <c r="EM15" s="29">
        <v>0</v>
      </c>
      <c r="EN15" s="29">
        <v>22114.799999999999</v>
      </c>
      <c r="EO15" s="29">
        <v>0</v>
      </c>
      <c r="EP15" s="29">
        <f t="shared" si="197"/>
        <v>0</v>
      </c>
      <c r="EQ15" s="29">
        <f t="shared" si="198"/>
        <v>0</v>
      </c>
      <c r="ER15" s="29">
        <v>0</v>
      </c>
      <c r="ES15" s="29">
        <v>0</v>
      </c>
      <c r="ET15" s="29">
        <v>0</v>
      </c>
      <c r="EU15" s="29">
        <v>0</v>
      </c>
      <c r="EV15" s="29">
        <v>0</v>
      </c>
      <c r="EW15" s="29">
        <v>0</v>
      </c>
      <c r="EX15" s="29">
        <v>0</v>
      </c>
      <c r="EY15" s="29">
        <v>0</v>
      </c>
      <c r="EZ15" s="29">
        <v>0</v>
      </c>
      <c r="FA15" s="29">
        <f t="shared" si="188"/>
        <v>417095.3</v>
      </c>
      <c r="FB15" s="29">
        <f t="shared" si="189"/>
        <v>0</v>
      </c>
      <c r="FC15" s="29">
        <f t="shared" si="190"/>
        <v>417095.3</v>
      </c>
      <c r="FD15" s="29">
        <f t="shared" si="191"/>
        <v>412899</v>
      </c>
      <c r="FE15" s="29">
        <f t="shared" si="150"/>
        <v>0</v>
      </c>
      <c r="FF15" s="29">
        <f t="shared" si="192"/>
        <v>412899</v>
      </c>
      <c r="FG15" s="29">
        <f t="shared" si="193"/>
        <v>4196.3</v>
      </c>
      <c r="FH15" s="29">
        <f t="shared" si="194"/>
        <v>0</v>
      </c>
      <c r="FI15" s="29">
        <f t="shared" si="195"/>
        <v>4196.3</v>
      </c>
      <c r="FJ15" s="52"/>
      <c r="FK15" s="52"/>
      <c r="FL15" s="52"/>
      <c r="FM15" s="52"/>
    </row>
    <row r="16" spans="1:171" ht="12.75" customHeight="1" x14ac:dyDescent="0.2">
      <c r="A16" s="14"/>
      <c r="B16" s="13">
        <v>20700</v>
      </c>
      <c r="C16" s="13">
        <v>10000</v>
      </c>
      <c r="D16" s="13"/>
      <c r="E16" s="12">
        <v>20700</v>
      </c>
      <c r="F16" s="11">
        <v>180</v>
      </c>
      <c r="G16" s="89"/>
      <c r="H16" s="89"/>
      <c r="I16" s="89"/>
      <c r="J16" s="10" t="s">
        <v>18</v>
      </c>
      <c r="K16" s="9"/>
      <c r="L16" s="43" t="s">
        <v>18</v>
      </c>
      <c r="M16" s="88"/>
      <c r="N16" s="88"/>
      <c r="O16" s="88"/>
      <c r="P16" s="88"/>
      <c r="Q16" s="88"/>
      <c r="R16" s="88"/>
      <c r="S16" s="29">
        <f t="shared" si="151"/>
        <v>49094.9</v>
      </c>
      <c r="T16" s="29">
        <f t="shared" si="152"/>
        <v>0</v>
      </c>
      <c r="U16" s="29">
        <f t="shared" si="153"/>
        <v>49094.9</v>
      </c>
      <c r="V16" s="29">
        <f t="shared" si="154"/>
        <v>0</v>
      </c>
      <c r="W16" s="29"/>
      <c r="X16" s="29"/>
      <c r="Y16" s="29">
        <v>42324.5</v>
      </c>
      <c r="Z16" s="29">
        <v>0</v>
      </c>
      <c r="AA16" s="29">
        <v>42324.5</v>
      </c>
      <c r="AB16" s="29">
        <v>1800</v>
      </c>
      <c r="AC16" s="29">
        <v>0</v>
      </c>
      <c r="AD16" s="29">
        <v>1800</v>
      </c>
      <c r="AE16" s="29">
        <v>4970.3999999999996</v>
      </c>
      <c r="AF16" s="29">
        <v>0</v>
      </c>
      <c r="AG16" s="29">
        <v>4970.3999999999996</v>
      </c>
      <c r="AH16" s="29">
        <v>0</v>
      </c>
      <c r="AI16" s="29"/>
      <c r="AJ16" s="29">
        <v>0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0</v>
      </c>
      <c r="AR16" s="45"/>
      <c r="AS16" s="29"/>
      <c r="AT16" s="29">
        <f t="shared" si="161"/>
        <v>807.8</v>
      </c>
      <c r="AU16" s="29"/>
      <c r="AV16" s="29">
        <f t="shared" si="162"/>
        <v>807.8</v>
      </c>
      <c r="AW16" s="29">
        <f t="shared" si="163"/>
        <v>19.7</v>
      </c>
      <c r="AX16" s="29">
        <f t="shared" si="164"/>
        <v>0</v>
      </c>
      <c r="AY16" s="29">
        <f t="shared" si="165"/>
        <v>19.7</v>
      </c>
      <c r="AZ16" s="29">
        <v>320.5</v>
      </c>
      <c r="BA16" s="29">
        <v>0</v>
      </c>
      <c r="BB16" s="29">
        <v>320.5</v>
      </c>
      <c r="BC16" s="29">
        <v>100</v>
      </c>
      <c r="BD16" s="29">
        <v>0</v>
      </c>
      <c r="BE16" s="29">
        <v>100</v>
      </c>
      <c r="BF16" s="29">
        <v>19.7</v>
      </c>
      <c r="BG16" s="29">
        <v>0</v>
      </c>
      <c r="BH16" s="29">
        <v>19.7</v>
      </c>
      <c r="BI16" s="29">
        <v>387.3</v>
      </c>
      <c r="BJ16" s="29">
        <v>0</v>
      </c>
      <c r="BK16" s="29">
        <v>387.3</v>
      </c>
      <c r="BL16" s="29">
        <v>0</v>
      </c>
      <c r="BM16" s="45"/>
      <c r="BN16" s="29"/>
      <c r="BO16" s="29">
        <f t="shared" si="166"/>
        <v>701</v>
      </c>
      <c r="BP16" s="29">
        <f t="shared" si="167"/>
        <v>0</v>
      </c>
      <c r="BQ16" s="29">
        <f t="shared" si="168"/>
        <v>701</v>
      </c>
      <c r="BR16" s="29">
        <v>701</v>
      </c>
      <c r="BS16" s="29">
        <v>0</v>
      </c>
      <c r="BT16" s="29">
        <v>701</v>
      </c>
      <c r="BU16" s="29">
        <v>0</v>
      </c>
      <c r="BV16" s="29">
        <v>0</v>
      </c>
      <c r="BW16" s="29">
        <v>0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0</v>
      </c>
      <c r="CE16" s="29">
        <v>0</v>
      </c>
      <c r="CF16" s="29">
        <v>0</v>
      </c>
      <c r="CG16" s="29">
        <f t="shared" si="169"/>
        <v>322330.7</v>
      </c>
      <c r="CH16" s="29">
        <f t="shared" si="170"/>
        <v>0</v>
      </c>
      <c r="CI16" s="29">
        <f t="shared" si="171"/>
        <v>322330.7</v>
      </c>
      <c r="CJ16" s="29">
        <v>19872.400000000001</v>
      </c>
      <c r="CK16" s="29">
        <v>0</v>
      </c>
      <c r="CL16" s="29">
        <v>19872.400000000001</v>
      </c>
      <c r="CM16" s="29">
        <v>299827</v>
      </c>
      <c r="CN16" s="29">
        <v>0</v>
      </c>
      <c r="CO16" s="29">
        <v>299827</v>
      </c>
      <c r="CP16" s="29">
        <v>2631.3</v>
      </c>
      <c r="CQ16" s="29">
        <v>0</v>
      </c>
      <c r="CR16" s="29">
        <v>2631.3</v>
      </c>
      <c r="CS16" s="29">
        <f t="shared" si="172"/>
        <v>7308.6</v>
      </c>
      <c r="CT16" s="29">
        <f t="shared" si="173"/>
        <v>0</v>
      </c>
      <c r="CU16" s="29">
        <f t="shared" si="174"/>
        <v>7308.6</v>
      </c>
      <c r="CV16" s="29">
        <f t="shared" si="175"/>
        <v>2814.7</v>
      </c>
      <c r="CW16" s="29">
        <f t="shared" si="176"/>
        <v>0</v>
      </c>
      <c r="CX16" s="29">
        <f t="shared" si="177"/>
        <v>2814.7</v>
      </c>
      <c r="CY16" s="29">
        <v>0</v>
      </c>
      <c r="CZ16" s="29">
        <v>0</v>
      </c>
      <c r="DA16" s="29">
        <v>0</v>
      </c>
      <c r="DB16" s="29">
        <v>7308.6</v>
      </c>
      <c r="DC16" s="29">
        <v>0</v>
      </c>
      <c r="DD16" s="29">
        <v>7308.6</v>
      </c>
      <c r="DE16" s="29">
        <v>0</v>
      </c>
      <c r="DF16" s="29">
        <v>0</v>
      </c>
      <c r="DG16" s="29">
        <v>0</v>
      </c>
      <c r="DH16" s="29">
        <v>2814.7</v>
      </c>
      <c r="DI16" s="45"/>
      <c r="DJ16" s="29">
        <f t="shared" si="178"/>
        <v>2814.7</v>
      </c>
      <c r="DK16" s="29">
        <f t="shared" si="179"/>
        <v>1779.2</v>
      </c>
      <c r="DL16" s="29">
        <f t="shared" si="180"/>
        <v>0</v>
      </c>
      <c r="DM16" s="29">
        <f t="shared" si="181"/>
        <v>1779.2</v>
      </c>
      <c r="DN16" s="29">
        <v>0</v>
      </c>
      <c r="DO16" s="29">
        <v>0</v>
      </c>
      <c r="DP16" s="29">
        <v>0</v>
      </c>
      <c r="DQ16" s="29">
        <v>439.3</v>
      </c>
      <c r="DR16" s="29">
        <v>0</v>
      </c>
      <c r="DS16" s="29">
        <v>439.3</v>
      </c>
      <c r="DT16" s="29">
        <v>231.5</v>
      </c>
      <c r="DU16" s="29">
        <v>0</v>
      </c>
      <c r="DV16" s="29">
        <v>231.5</v>
      </c>
      <c r="DW16" s="29">
        <v>1108.4000000000001</v>
      </c>
      <c r="DX16" s="29">
        <v>0</v>
      </c>
      <c r="DY16" s="29">
        <v>1108.4000000000001</v>
      </c>
      <c r="DZ16" s="29">
        <f t="shared" si="182"/>
        <v>27782.9</v>
      </c>
      <c r="EA16" s="29">
        <f t="shared" si="183"/>
        <v>0</v>
      </c>
      <c r="EB16" s="29">
        <f t="shared" si="184"/>
        <v>27782.9</v>
      </c>
      <c r="EC16" s="29">
        <v>27782.9</v>
      </c>
      <c r="ED16" s="29">
        <v>0</v>
      </c>
      <c r="EE16" s="29">
        <v>27782.9</v>
      </c>
      <c r="EF16" s="29"/>
      <c r="EG16" s="29">
        <v>0</v>
      </c>
      <c r="EH16" s="29">
        <v>0</v>
      </c>
      <c r="EI16" s="29">
        <f t="shared" si="185"/>
        <v>57994.400000000001</v>
      </c>
      <c r="EJ16" s="29">
        <f t="shared" si="186"/>
        <v>0</v>
      </c>
      <c r="EK16" s="29">
        <f t="shared" si="187"/>
        <v>57994.400000000001</v>
      </c>
      <c r="EL16" s="29">
        <v>57994.400000000001</v>
      </c>
      <c r="EM16" s="29">
        <v>0</v>
      </c>
      <c r="EN16" s="29">
        <v>57994.400000000001</v>
      </c>
      <c r="EO16" s="29">
        <v>0</v>
      </c>
      <c r="EP16" s="29">
        <f t="shared" si="197"/>
        <v>0</v>
      </c>
      <c r="EQ16" s="29">
        <f t="shared" si="198"/>
        <v>0</v>
      </c>
      <c r="ER16" s="29">
        <v>0</v>
      </c>
      <c r="ES16" s="29">
        <v>0</v>
      </c>
      <c r="ET16" s="29">
        <v>0</v>
      </c>
      <c r="EU16" s="29">
        <v>0</v>
      </c>
      <c r="EV16" s="29">
        <v>0</v>
      </c>
      <c r="EW16" s="29">
        <v>0</v>
      </c>
      <c r="EX16" s="29">
        <v>0</v>
      </c>
      <c r="EY16" s="29">
        <v>0</v>
      </c>
      <c r="EZ16" s="29">
        <v>0</v>
      </c>
      <c r="FA16" s="29">
        <f t="shared" si="188"/>
        <v>470633.90000000008</v>
      </c>
      <c r="FB16" s="29">
        <f t="shared" si="189"/>
        <v>0</v>
      </c>
      <c r="FC16" s="29">
        <f t="shared" si="190"/>
        <v>470633.90000000008</v>
      </c>
      <c r="FD16" s="29">
        <f t="shared" si="191"/>
        <v>467799.50000000006</v>
      </c>
      <c r="FE16" s="29">
        <f t="shared" si="150"/>
        <v>0</v>
      </c>
      <c r="FF16" s="29">
        <f t="shared" si="192"/>
        <v>467799.50000000006</v>
      </c>
      <c r="FG16" s="29">
        <f t="shared" si="193"/>
        <v>2834.3999999999996</v>
      </c>
      <c r="FH16" s="29">
        <f t="shared" si="194"/>
        <v>0</v>
      </c>
      <c r="FI16" s="29">
        <f t="shared" si="195"/>
        <v>2834.3999999999996</v>
      </c>
      <c r="FJ16" s="52"/>
      <c r="FK16" s="52"/>
      <c r="FL16" s="52"/>
      <c r="FM16" s="52"/>
    </row>
    <row r="17" spans="1:171" ht="12.75" customHeight="1" x14ac:dyDescent="0.2">
      <c r="A17" s="14"/>
      <c r="B17" s="13">
        <v>20800</v>
      </c>
      <c r="C17" s="13">
        <v>10000</v>
      </c>
      <c r="D17" s="13"/>
      <c r="E17" s="12">
        <v>20800</v>
      </c>
      <c r="F17" s="11">
        <v>180</v>
      </c>
      <c r="G17" s="89"/>
      <c r="H17" s="89"/>
      <c r="I17" s="89"/>
      <c r="J17" s="10" t="s">
        <v>17</v>
      </c>
      <c r="K17" s="9"/>
      <c r="L17" s="43" t="s">
        <v>17</v>
      </c>
      <c r="M17" s="88"/>
      <c r="N17" s="88"/>
      <c r="O17" s="88"/>
      <c r="P17" s="88"/>
      <c r="Q17" s="88"/>
      <c r="R17" s="88"/>
      <c r="S17" s="29">
        <f t="shared" si="151"/>
        <v>34874.400000000001</v>
      </c>
      <c r="T17" s="29">
        <f t="shared" si="152"/>
        <v>0</v>
      </c>
      <c r="U17" s="29">
        <f t="shared" si="153"/>
        <v>34874.400000000001</v>
      </c>
      <c r="V17" s="29">
        <f t="shared" si="154"/>
        <v>0</v>
      </c>
      <c r="W17" s="29"/>
      <c r="X17" s="29"/>
      <c r="Y17" s="29">
        <v>28131.8</v>
      </c>
      <c r="Z17" s="29">
        <v>0</v>
      </c>
      <c r="AA17" s="29">
        <v>28131.8</v>
      </c>
      <c r="AB17" s="29">
        <v>0</v>
      </c>
      <c r="AC17" s="29">
        <v>0</v>
      </c>
      <c r="AD17" s="29">
        <v>0</v>
      </c>
      <c r="AE17" s="29">
        <v>6742.6</v>
      </c>
      <c r="AF17" s="29">
        <v>0</v>
      </c>
      <c r="AG17" s="29">
        <v>6742.6</v>
      </c>
      <c r="AH17" s="29">
        <v>0</v>
      </c>
      <c r="AI17" s="29"/>
      <c r="AJ17" s="29">
        <v>0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0</v>
      </c>
      <c r="AR17" s="45"/>
      <c r="AS17" s="29"/>
      <c r="AT17" s="29">
        <f t="shared" si="161"/>
        <v>1228.0999999999999</v>
      </c>
      <c r="AU17" s="29"/>
      <c r="AV17" s="29">
        <f t="shared" si="162"/>
        <v>1228.0999999999999</v>
      </c>
      <c r="AW17" s="29">
        <f t="shared" si="163"/>
        <v>13.6</v>
      </c>
      <c r="AX17" s="29">
        <f t="shared" si="164"/>
        <v>0</v>
      </c>
      <c r="AY17" s="29">
        <f t="shared" si="165"/>
        <v>13.6</v>
      </c>
      <c r="AZ17" s="29">
        <v>344.2</v>
      </c>
      <c r="BA17" s="29">
        <v>0</v>
      </c>
      <c r="BB17" s="29">
        <v>344.2</v>
      </c>
      <c r="BC17" s="29">
        <v>69.099999999999994</v>
      </c>
      <c r="BD17" s="29">
        <v>0</v>
      </c>
      <c r="BE17" s="29">
        <v>69.099999999999994</v>
      </c>
      <c r="BF17" s="29">
        <v>13.6</v>
      </c>
      <c r="BG17" s="29">
        <v>0</v>
      </c>
      <c r="BH17" s="29">
        <v>13.6</v>
      </c>
      <c r="BI17" s="29">
        <v>814.8</v>
      </c>
      <c r="BJ17" s="29">
        <v>0</v>
      </c>
      <c r="BK17" s="29">
        <v>814.8</v>
      </c>
      <c r="BL17" s="29">
        <v>0</v>
      </c>
      <c r="BM17" s="45"/>
      <c r="BN17" s="29"/>
      <c r="BO17" s="29">
        <f t="shared" si="166"/>
        <v>1518</v>
      </c>
      <c r="BP17" s="29">
        <f t="shared" si="167"/>
        <v>0</v>
      </c>
      <c r="BQ17" s="29">
        <f t="shared" si="168"/>
        <v>1518</v>
      </c>
      <c r="BR17" s="29">
        <v>1518</v>
      </c>
      <c r="BS17" s="29">
        <v>0</v>
      </c>
      <c r="BT17" s="29">
        <v>1518</v>
      </c>
      <c r="BU17" s="29">
        <v>0</v>
      </c>
      <c r="BV17" s="29">
        <v>0</v>
      </c>
      <c r="BW17" s="29">
        <v>0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0</v>
      </c>
      <c r="CE17" s="29">
        <v>0</v>
      </c>
      <c r="CF17" s="29">
        <v>0</v>
      </c>
      <c r="CG17" s="29">
        <f t="shared" si="169"/>
        <v>6910.4</v>
      </c>
      <c r="CH17" s="29">
        <f t="shared" si="170"/>
        <v>0</v>
      </c>
      <c r="CI17" s="29">
        <f t="shared" si="171"/>
        <v>6910.4</v>
      </c>
      <c r="CJ17" s="29">
        <v>5156.2</v>
      </c>
      <c r="CK17" s="29">
        <v>0</v>
      </c>
      <c r="CL17" s="29">
        <v>5156.2</v>
      </c>
      <c r="CM17" s="29">
        <v>0</v>
      </c>
      <c r="CN17" s="29">
        <v>0</v>
      </c>
      <c r="CO17" s="29">
        <v>0</v>
      </c>
      <c r="CP17" s="29">
        <v>1754.2</v>
      </c>
      <c r="CQ17" s="29">
        <v>0</v>
      </c>
      <c r="CR17" s="29">
        <v>1754.2</v>
      </c>
      <c r="CS17" s="29">
        <f t="shared" si="172"/>
        <v>19091.2</v>
      </c>
      <c r="CT17" s="29">
        <f t="shared" si="173"/>
        <v>0</v>
      </c>
      <c r="CU17" s="29">
        <f t="shared" si="174"/>
        <v>19091.2</v>
      </c>
      <c r="CV17" s="29">
        <f t="shared" si="175"/>
        <v>4907</v>
      </c>
      <c r="CW17" s="29">
        <f t="shared" si="176"/>
        <v>0</v>
      </c>
      <c r="CX17" s="29">
        <f t="shared" si="177"/>
        <v>4907</v>
      </c>
      <c r="CY17" s="29">
        <v>0</v>
      </c>
      <c r="CZ17" s="29">
        <v>0</v>
      </c>
      <c r="DA17" s="29">
        <v>0</v>
      </c>
      <c r="DB17" s="29">
        <v>19091.2</v>
      </c>
      <c r="DC17" s="29">
        <v>0</v>
      </c>
      <c r="DD17" s="29">
        <v>19091.2</v>
      </c>
      <c r="DE17" s="29">
        <v>0</v>
      </c>
      <c r="DF17" s="29">
        <v>0</v>
      </c>
      <c r="DG17" s="29">
        <v>0</v>
      </c>
      <c r="DH17" s="29">
        <v>4907</v>
      </c>
      <c r="DI17" s="45"/>
      <c r="DJ17" s="29">
        <f t="shared" si="178"/>
        <v>4907</v>
      </c>
      <c r="DK17" s="29">
        <f t="shared" si="179"/>
        <v>1223.7</v>
      </c>
      <c r="DL17" s="29">
        <f t="shared" si="180"/>
        <v>0</v>
      </c>
      <c r="DM17" s="29">
        <f t="shared" si="181"/>
        <v>1223.7</v>
      </c>
      <c r="DN17" s="29">
        <v>0</v>
      </c>
      <c r="DO17" s="29">
        <v>0</v>
      </c>
      <c r="DP17" s="29">
        <v>0</v>
      </c>
      <c r="DQ17" s="29">
        <v>409.6</v>
      </c>
      <c r="DR17" s="29">
        <v>0</v>
      </c>
      <c r="DS17" s="29">
        <v>409.6</v>
      </c>
      <c r="DT17" s="29">
        <v>140.30000000000001</v>
      </c>
      <c r="DU17" s="29">
        <v>0</v>
      </c>
      <c r="DV17" s="29">
        <v>140.30000000000001</v>
      </c>
      <c r="DW17" s="29">
        <v>673.8</v>
      </c>
      <c r="DX17" s="29">
        <v>0</v>
      </c>
      <c r="DY17" s="29">
        <v>673.8</v>
      </c>
      <c r="DZ17" s="29">
        <f t="shared" si="182"/>
        <v>37021.9</v>
      </c>
      <c r="EA17" s="29">
        <f t="shared" si="183"/>
        <v>0</v>
      </c>
      <c r="EB17" s="29">
        <f t="shared" si="184"/>
        <v>37021.9</v>
      </c>
      <c r="EC17" s="29">
        <v>37021.9</v>
      </c>
      <c r="ED17" s="29">
        <v>0</v>
      </c>
      <c r="EE17" s="29">
        <v>37021.9</v>
      </c>
      <c r="EF17" s="29"/>
      <c r="EG17" s="29">
        <v>0</v>
      </c>
      <c r="EH17" s="29">
        <v>0</v>
      </c>
      <c r="EI17" s="29">
        <f t="shared" si="185"/>
        <v>33480.800000000003</v>
      </c>
      <c r="EJ17" s="29">
        <f t="shared" si="186"/>
        <v>0</v>
      </c>
      <c r="EK17" s="29">
        <f t="shared" si="187"/>
        <v>33480.800000000003</v>
      </c>
      <c r="EL17" s="29">
        <v>33480.800000000003</v>
      </c>
      <c r="EM17" s="29">
        <v>0</v>
      </c>
      <c r="EN17" s="29">
        <v>33480.800000000003</v>
      </c>
      <c r="EO17" s="29">
        <v>0</v>
      </c>
      <c r="EP17" s="29">
        <f t="shared" si="197"/>
        <v>0</v>
      </c>
      <c r="EQ17" s="29">
        <f t="shared" si="198"/>
        <v>0</v>
      </c>
      <c r="ER17" s="29">
        <v>0</v>
      </c>
      <c r="ES17" s="29">
        <v>0</v>
      </c>
      <c r="ET17" s="29">
        <v>0</v>
      </c>
      <c r="EU17" s="29">
        <v>0</v>
      </c>
      <c r="EV17" s="29">
        <v>0</v>
      </c>
      <c r="EW17" s="29">
        <v>0</v>
      </c>
      <c r="EX17" s="29">
        <v>0</v>
      </c>
      <c r="EY17" s="29">
        <v>0</v>
      </c>
      <c r="EZ17" s="29">
        <v>0</v>
      </c>
      <c r="FA17" s="29">
        <f t="shared" si="188"/>
        <v>140269.1</v>
      </c>
      <c r="FB17" s="29">
        <f t="shared" si="189"/>
        <v>0</v>
      </c>
      <c r="FC17" s="29">
        <f t="shared" si="190"/>
        <v>140269.1</v>
      </c>
      <c r="FD17" s="29">
        <f t="shared" si="191"/>
        <v>135348.5</v>
      </c>
      <c r="FE17" s="29">
        <f t="shared" si="150"/>
        <v>0</v>
      </c>
      <c r="FF17" s="29">
        <f t="shared" si="192"/>
        <v>135348.5</v>
      </c>
      <c r="FG17" s="29">
        <f t="shared" si="193"/>
        <v>4920.6000000000004</v>
      </c>
      <c r="FH17" s="29">
        <f t="shared" si="194"/>
        <v>0</v>
      </c>
      <c r="FI17" s="29">
        <f t="shared" si="195"/>
        <v>4920.6000000000004</v>
      </c>
      <c r="FJ17" s="52"/>
      <c r="FK17" s="52"/>
      <c r="FL17" s="52"/>
      <c r="FM17" s="52"/>
    </row>
    <row r="18" spans="1:171" ht="12.75" customHeight="1" x14ac:dyDescent="0.2">
      <c r="A18" s="14"/>
      <c r="B18" s="13">
        <v>20900</v>
      </c>
      <c r="C18" s="13">
        <v>10000</v>
      </c>
      <c r="D18" s="13"/>
      <c r="E18" s="12">
        <v>20900</v>
      </c>
      <c r="F18" s="11">
        <v>180</v>
      </c>
      <c r="G18" s="89"/>
      <c r="H18" s="89"/>
      <c r="I18" s="89"/>
      <c r="J18" s="10" t="s">
        <v>16</v>
      </c>
      <c r="K18" s="9"/>
      <c r="L18" s="43" t="s">
        <v>16</v>
      </c>
      <c r="M18" s="88"/>
      <c r="N18" s="88"/>
      <c r="O18" s="88"/>
      <c r="P18" s="88"/>
      <c r="Q18" s="88"/>
      <c r="R18" s="88"/>
      <c r="S18" s="29">
        <f t="shared" si="151"/>
        <v>30315.3</v>
      </c>
      <c r="T18" s="29">
        <f t="shared" si="152"/>
        <v>0</v>
      </c>
      <c r="U18" s="29">
        <f t="shared" si="153"/>
        <v>30315.3</v>
      </c>
      <c r="V18" s="29">
        <f t="shared" si="154"/>
        <v>0</v>
      </c>
      <c r="W18" s="29"/>
      <c r="X18" s="29"/>
      <c r="Y18" s="29">
        <v>25604.5</v>
      </c>
      <c r="Z18" s="29">
        <v>0</v>
      </c>
      <c r="AA18" s="29">
        <v>25604.5</v>
      </c>
      <c r="AB18" s="29">
        <v>0</v>
      </c>
      <c r="AC18" s="29">
        <v>0</v>
      </c>
      <c r="AD18" s="29">
        <v>0</v>
      </c>
      <c r="AE18" s="29">
        <v>4710.8</v>
      </c>
      <c r="AF18" s="29">
        <v>0</v>
      </c>
      <c r="AG18" s="29">
        <v>4710.8</v>
      </c>
      <c r="AH18" s="29">
        <v>0</v>
      </c>
      <c r="AI18" s="29"/>
      <c r="AJ18" s="29">
        <v>0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0</v>
      </c>
      <c r="AR18" s="45"/>
      <c r="AS18" s="29"/>
      <c r="AT18" s="29">
        <f t="shared" si="161"/>
        <v>1464.2</v>
      </c>
      <c r="AU18" s="29"/>
      <c r="AV18" s="29">
        <f t="shared" si="162"/>
        <v>1464.2</v>
      </c>
      <c r="AW18" s="29">
        <f t="shared" si="163"/>
        <v>13.6</v>
      </c>
      <c r="AX18" s="29">
        <f t="shared" si="164"/>
        <v>0</v>
      </c>
      <c r="AY18" s="29">
        <f t="shared" si="165"/>
        <v>13.6</v>
      </c>
      <c r="AZ18" s="29">
        <v>347.2</v>
      </c>
      <c r="BA18" s="29">
        <v>0</v>
      </c>
      <c r="BB18" s="29">
        <v>347.2</v>
      </c>
      <c r="BC18" s="29">
        <v>69.099999999999994</v>
      </c>
      <c r="BD18" s="29">
        <v>0</v>
      </c>
      <c r="BE18" s="29">
        <v>69.099999999999994</v>
      </c>
      <c r="BF18" s="29">
        <v>13.6</v>
      </c>
      <c r="BG18" s="29">
        <v>0</v>
      </c>
      <c r="BH18" s="29">
        <v>13.6</v>
      </c>
      <c r="BI18" s="29">
        <v>1047.9000000000001</v>
      </c>
      <c r="BJ18" s="29">
        <v>0</v>
      </c>
      <c r="BK18" s="29">
        <v>1047.9000000000001</v>
      </c>
      <c r="BL18" s="29">
        <v>0</v>
      </c>
      <c r="BM18" s="45"/>
      <c r="BN18" s="29"/>
      <c r="BO18" s="29">
        <f t="shared" si="166"/>
        <v>596</v>
      </c>
      <c r="BP18" s="29">
        <f t="shared" si="167"/>
        <v>0</v>
      </c>
      <c r="BQ18" s="29">
        <f t="shared" si="168"/>
        <v>596</v>
      </c>
      <c r="BR18" s="29">
        <v>596</v>
      </c>
      <c r="BS18" s="29">
        <v>0</v>
      </c>
      <c r="BT18" s="29">
        <v>596</v>
      </c>
      <c r="BU18" s="29">
        <v>0</v>
      </c>
      <c r="BV18" s="29">
        <v>0</v>
      </c>
      <c r="BW18" s="29">
        <v>0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0</v>
      </c>
      <c r="CE18" s="29">
        <v>0</v>
      </c>
      <c r="CF18" s="29">
        <v>0</v>
      </c>
      <c r="CG18" s="29">
        <f t="shared" si="169"/>
        <v>7822.2000000000007</v>
      </c>
      <c r="CH18" s="29">
        <f t="shared" si="170"/>
        <v>0</v>
      </c>
      <c r="CI18" s="29">
        <f t="shared" si="171"/>
        <v>7822.2000000000007</v>
      </c>
      <c r="CJ18" s="29">
        <v>4840.1000000000004</v>
      </c>
      <c r="CK18" s="29">
        <v>0</v>
      </c>
      <c r="CL18" s="29">
        <v>4840.1000000000004</v>
      </c>
      <c r="CM18" s="29">
        <v>0</v>
      </c>
      <c r="CN18" s="29">
        <v>0</v>
      </c>
      <c r="CO18" s="29">
        <v>0</v>
      </c>
      <c r="CP18" s="29">
        <v>2982.1</v>
      </c>
      <c r="CQ18" s="29">
        <v>0</v>
      </c>
      <c r="CR18" s="29">
        <v>2982.1</v>
      </c>
      <c r="CS18" s="29">
        <f t="shared" si="172"/>
        <v>23140.9</v>
      </c>
      <c r="CT18" s="29">
        <f t="shared" si="173"/>
        <v>0</v>
      </c>
      <c r="CU18" s="29">
        <f t="shared" si="174"/>
        <v>23140.9</v>
      </c>
      <c r="CV18" s="29">
        <f t="shared" si="175"/>
        <v>4600.8</v>
      </c>
      <c r="CW18" s="29">
        <f t="shared" si="176"/>
        <v>0</v>
      </c>
      <c r="CX18" s="29">
        <f t="shared" si="177"/>
        <v>4600.8</v>
      </c>
      <c r="CY18" s="29">
        <v>0</v>
      </c>
      <c r="CZ18" s="29">
        <v>0</v>
      </c>
      <c r="DA18" s="29">
        <v>0</v>
      </c>
      <c r="DB18" s="29">
        <v>23140.9</v>
      </c>
      <c r="DC18" s="29">
        <v>0</v>
      </c>
      <c r="DD18" s="29">
        <v>23140.9</v>
      </c>
      <c r="DE18" s="29">
        <v>0</v>
      </c>
      <c r="DF18" s="29">
        <v>0</v>
      </c>
      <c r="DG18" s="29">
        <v>0</v>
      </c>
      <c r="DH18" s="29">
        <v>4600.8</v>
      </c>
      <c r="DI18" s="45"/>
      <c r="DJ18" s="29">
        <f t="shared" si="178"/>
        <v>4600.8</v>
      </c>
      <c r="DK18" s="29">
        <f t="shared" si="179"/>
        <v>712</v>
      </c>
      <c r="DL18" s="29">
        <f t="shared" si="180"/>
        <v>0</v>
      </c>
      <c r="DM18" s="29">
        <f t="shared" si="181"/>
        <v>712</v>
      </c>
      <c r="DN18" s="29">
        <v>0</v>
      </c>
      <c r="DO18" s="29">
        <v>0</v>
      </c>
      <c r="DP18" s="29">
        <v>0</v>
      </c>
      <c r="DQ18" s="29">
        <v>401.1</v>
      </c>
      <c r="DR18" s="29">
        <v>0</v>
      </c>
      <c r="DS18" s="29">
        <v>401.1</v>
      </c>
      <c r="DT18" s="29">
        <v>160.69999999999999</v>
      </c>
      <c r="DU18" s="29">
        <v>0</v>
      </c>
      <c r="DV18" s="29">
        <v>160.69999999999999</v>
      </c>
      <c r="DW18" s="29">
        <v>150.19999999999999</v>
      </c>
      <c r="DX18" s="29">
        <v>0</v>
      </c>
      <c r="DY18" s="29">
        <v>150.19999999999999</v>
      </c>
      <c r="DZ18" s="29">
        <f t="shared" si="182"/>
        <v>23484.1</v>
      </c>
      <c r="EA18" s="29">
        <f t="shared" si="183"/>
        <v>0</v>
      </c>
      <c r="EB18" s="29">
        <f t="shared" si="184"/>
        <v>23484.1</v>
      </c>
      <c r="EC18" s="29">
        <v>23484.1</v>
      </c>
      <c r="ED18" s="29">
        <v>0</v>
      </c>
      <c r="EE18" s="29">
        <v>23484.1</v>
      </c>
      <c r="EF18" s="29"/>
      <c r="EG18" s="29">
        <v>0</v>
      </c>
      <c r="EH18" s="29">
        <v>0</v>
      </c>
      <c r="EI18" s="29">
        <f t="shared" si="185"/>
        <v>17285</v>
      </c>
      <c r="EJ18" s="29">
        <f t="shared" si="186"/>
        <v>0</v>
      </c>
      <c r="EK18" s="29">
        <f t="shared" si="187"/>
        <v>17285</v>
      </c>
      <c r="EL18" s="29">
        <v>17285</v>
      </c>
      <c r="EM18" s="29">
        <v>0</v>
      </c>
      <c r="EN18" s="29">
        <v>17285</v>
      </c>
      <c r="EO18" s="29">
        <v>0</v>
      </c>
      <c r="EP18" s="29">
        <f t="shared" si="197"/>
        <v>0</v>
      </c>
      <c r="EQ18" s="29">
        <f t="shared" si="198"/>
        <v>0</v>
      </c>
      <c r="ER18" s="29">
        <v>0</v>
      </c>
      <c r="ES18" s="29">
        <v>0</v>
      </c>
      <c r="ET18" s="29">
        <v>0</v>
      </c>
      <c r="EU18" s="29">
        <v>0</v>
      </c>
      <c r="EV18" s="29">
        <v>0</v>
      </c>
      <c r="EW18" s="29">
        <v>0</v>
      </c>
      <c r="EX18" s="29">
        <v>0</v>
      </c>
      <c r="EY18" s="29">
        <v>0</v>
      </c>
      <c r="EZ18" s="29">
        <v>0</v>
      </c>
      <c r="FA18" s="29">
        <f t="shared" si="188"/>
        <v>109434.09999999999</v>
      </c>
      <c r="FB18" s="29">
        <f t="shared" si="189"/>
        <v>0</v>
      </c>
      <c r="FC18" s="29">
        <f t="shared" si="190"/>
        <v>109434.09999999999</v>
      </c>
      <c r="FD18" s="29">
        <f t="shared" si="191"/>
        <v>104819.7</v>
      </c>
      <c r="FE18" s="29">
        <f t="shared" si="150"/>
        <v>0</v>
      </c>
      <c r="FF18" s="29">
        <f t="shared" si="192"/>
        <v>104819.7</v>
      </c>
      <c r="FG18" s="29">
        <f t="shared" si="193"/>
        <v>4614.4000000000005</v>
      </c>
      <c r="FH18" s="29">
        <f t="shared" si="194"/>
        <v>0</v>
      </c>
      <c r="FI18" s="29">
        <f t="shared" si="195"/>
        <v>4614.4000000000005</v>
      </c>
      <c r="FJ18" s="52"/>
      <c r="FK18" s="52"/>
      <c r="FL18" s="52"/>
      <c r="FM18" s="52"/>
    </row>
    <row r="19" spans="1:171" ht="12.75" customHeight="1" x14ac:dyDescent="0.2">
      <c r="A19" s="14"/>
      <c r="B19" s="13">
        <v>21000</v>
      </c>
      <c r="C19" s="13">
        <v>10000</v>
      </c>
      <c r="D19" s="13"/>
      <c r="E19" s="12">
        <v>21000</v>
      </c>
      <c r="F19" s="11">
        <v>180</v>
      </c>
      <c r="G19" s="89"/>
      <c r="H19" s="89"/>
      <c r="I19" s="89"/>
      <c r="J19" s="10" t="s">
        <v>15</v>
      </c>
      <c r="K19" s="9"/>
      <c r="L19" s="43" t="s">
        <v>15</v>
      </c>
      <c r="M19" s="88"/>
      <c r="N19" s="88"/>
      <c r="O19" s="88"/>
      <c r="P19" s="88"/>
      <c r="Q19" s="88"/>
      <c r="R19" s="88"/>
      <c r="S19" s="29">
        <f t="shared" si="151"/>
        <v>174695.2</v>
      </c>
      <c r="T19" s="29">
        <f t="shared" si="152"/>
        <v>0</v>
      </c>
      <c r="U19" s="29">
        <f t="shared" si="153"/>
        <v>174695.2</v>
      </c>
      <c r="V19" s="29">
        <f t="shared" si="154"/>
        <v>0</v>
      </c>
      <c r="W19" s="29"/>
      <c r="X19" s="29"/>
      <c r="Y19" s="29">
        <v>39424</v>
      </c>
      <c r="Z19" s="29">
        <v>0</v>
      </c>
      <c r="AA19" s="29">
        <v>39424</v>
      </c>
      <c r="AB19" s="29">
        <v>0</v>
      </c>
      <c r="AC19" s="29">
        <v>0</v>
      </c>
      <c r="AD19" s="29">
        <v>0</v>
      </c>
      <c r="AE19" s="29">
        <v>6806.1</v>
      </c>
      <c r="AF19" s="29">
        <v>0</v>
      </c>
      <c r="AG19" s="29">
        <v>6806.1</v>
      </c>
      <c r="AH19" s="29">
        <v>0</v>
      </c>
      <c r="AI19" s="29"/>
      <c r="AJ19" s="29">
        <v>0</v>
      </c>
      <c r="AK19" s="29">
        <v>128465.1</v>
      </c>
      <c r="AL19" s="51"/>
      <c r="AM19" s="29">
        <f t="shared" si="158"/>
        <v>128465.1</v>
      </c>
      <c r="AN19" s="29">
        <v>0</v>
      </c>
      <c r="AO19" s="29">
        <v>0</v>
      </c>
      <c r="AP19" s="29">
        <v>0</v>
      </c>
      <c r="AQ19" s="29">
        <v>0</v>
      </c>
      <c r="AR19" s="45"/>
      <c r="AS19" s="29"/>
      <c r="AT19" s="29">
        <f t="shared" si="161"/>
        <v>839.99999999999989</v>
      </c>
      <c r="AU19" s="29"/>
      <c r="AV19" s="29">
        <f t="shared" si="162"/>
        <v>839.99999999999989</v>
      </c>
      <c r="AW19" s="29">
        <f t="shared" si="163"/>
        <v>17.899999999999999</v>
      </c>
      <c r="AX19" s="29">
        <f t="shared" si="164"/>
        <v>0</v>
      </c>
      <c r="AY19" s="29">
        <f t="shared" si="165"/>
        <v>17.899999999999999</v>
      </c>
      <c r="AZ19" s="29">
        <v>639.79999999999995</v>
      </c>
      <c r="BA19" s="29">
        <v>0</v>
      </c>
      <c r="BB19" s="29">
        <v>639.79999999999995</v>
      </c>
      <c r="BC19" s="29">
        <v>90.9</v>
      </c>
      <c r="BD19" s="29">
        <v>0</v>
      </c>
      <c r="BE19" s="29">
        <v>90.9</v>
      </c>
      <c r="BF19" s="29">
        <v>17.899999999999999</v>
      </c>
      <c r="BG19" s="29">
        <v>0</v>
      </c>
      <c r="BH19" s="29">
        <v>17.899999999999999</v>
      </c>
      <c r="BI19" s="29">
        <v>109.3</v>
      </c>
      <c r="BJ19" s="29">
        <v>0</v>
      </c>
      <c r="BK19" s="29">
        <v>109.3</v>
      </c>
      <c r="BL19" s="29">
        <v>0</v>
      </c>
      <c r="BM19" s="45"/>
      <c r="BN19" s="29"/>
      <c r="BO19" s="29">
        <f t="shared" si="166"/>
        <v>959</v>
      </c>
      <c r="BP19" s="29">
        <f t="shared" si="167"/>
        <v>0</v>
      </c>
      <c r="BQ19" s="29">
        <f t="shared" si="168"/>
        <v>959</v>
      </c>
      <c r="BR19" s="29">
        <v>959</v>
      </c>
      <c r="BS19" s="29">
        <v>0</v>
      </c>
      <c r="BT19" s="29">
        <v>959</v>
      </c>
      <c r="BU19" s="29">
        <v>0</v>
      </c>
      <c r="BV19" s="29">
        <v>0</v>
      </c>
      <c r="BW19" s="29">
        <v>0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0</v>
      </c>
      <c r="CD19" s="29">
        <v>0</v>
      </c>
      <c r="CE19" s="29">
        <v>0</v>
      </c>
      <c r="CF19" s="29">
        <v>0</v>
      </c>
      <c r="CG19" s="29">
        <f t="shared" si="169"/>
        <v>110165.7</v>
      </c>
      <c r="CH19" s="29">
        <f t="shared" si="170"/>
        <v>0</v>
      </c>
      <c r="CI19" s="29">
        <f t="shared" si="171"/>
        <v>110165.7</v>
      </c>
      <c r="CJ19" s="29">
        <v>47061.599999999999</v>
      </c>
      <c r="CK19" s="29">
        <v>0</v>
      </c>
      <c r="CL19" s="29">
        <v>47061.599999999999</v>
      </c>
      <c r="CM19" s="29">
        <v>51087.9</v>
      </c>
      <c r="CN19" s="29">
        <v>0</v>
      </c>
      <c r="CO19" s="29">
        <v>51087.9</v>
      </c>
      <c r="CP19" s="29">
        <v>12016.2</v>
      </c>
      <c r="CQ19" s="29">
        <v>0</v>
      </c>
      <c r="CR19" s="29">
        <v>12016.2</v>
      </c>
      <c r="CS19" s="29">
        <f t="shared" si="172"/>
        <v>19060.900000000001</v>
      </c>
      <c r="CT19" s="29">
        <f t="shared" si="173"/>
        <v>0</v>
      </c>
      <c r="CU19" s="29">
        <f t="shared" si="174"/>
        <v>19060.900000000001</v>
      </c>
      <c r="CV19" s="29">
        <f t="shared" si="175"/>
        <v>4329.3</v>
      </c>
      <c r="CW19" s="29">
        <f t="shared" si="176"/>
        <v>0</v>
      </c>
      <c r="CX19" s="29">
        <f t="shared" si="177"/>
        <v>4329.3</v>
      </c>
      <c r="CY19" s="29">
        <v>0</v>
      </c>
      <c r="CZ19" s="29">
        <v>0</v>
      </c>
      <c r="DA19" s="29">
        <v>0</v>
      </c>
      <c r="DB19" s="29">
        <v>19060.900000000001</v>
      </c>
      <c r="DC19" s="29">
        <v>0</v>
      </c>
      <c r="DD19" s="29">
        <v>19060.900000000001</v>
      </c>
      <c r="DE19" s="29">
        <v>0</v>
      </c>
      <c r="DF19" s="29">
        <v>0</v>
      </c>
      <c r="DG19" s="29">
        <v>0</v>
      </c>
      <c r="DH19" s="29">
        <v>4329.3</v>
      </c>
      <c r="DI19" s="45"/>
      <c r="DJ19" s="29">
        <f t="shared" si="178"/>
        <v>4329.3</v>
      </c>
      <c r="DK19" s="29">
        <f t="shared" si="179"/>
        <v>692</v>
      </c>
      <c r="DL19" s="29">
        <f t="shared" si="180"/>
        <v>0</v>
      </c>
      <c r="DM19" s="29">
        <f t="shared" si="181"/>
        <v>692</v>
      </c>
      <c r="DN19" s="29">
        <v>0</v>
      </c>
      <c r="DO19" s="29">
        <v>0</v>
      </c>
      <c r="DP19" s="29">
        <v>0</v>
      </c>
      <c r="DQ19" s="29">
        <v>57.3</v>
      </c>
      <c r="DR19" s="29">
        <v>0</v>
      </c>
      <c r="DS19" s="29">
        <v>57.3</v>
      </c>
      <c r="DT19" s="29">
        <v>154.69999999999999</v>
      </c>
      <c r="DU19" s="29">
        <v>0</v>
      </c>
      <c r="DV19" s="29">
        <v>154.69999999999999</v>
      </c>
      <c r="DW19" s="29">
        <v>480</v>
      </c>
      <c r="DX19" s="29">
        <v>0</v>
      </c>
      <c r="DY19" s="29">
        <v>480</v>
      </c>
      <c r="DZ19" s="29">
        <f t="shared" si="182"/>
        <v>32381.7</v>
      </c>
      <c r="EA19" s="29">
        <f t="shared" si="183"/>
        <v>0</v>
      </c>
      <c r="EB19" s="29">
        <f t="shared" si="184"/>
        <v>32381.7</v>
      </c>
      <c r="EC19" s="29">
        <v>32381.7</v>
      </c>
      <c r="ED19" s="29">
        <v>0</v>
      </c>
      <c r="EE19" s="29">
        <v>32381.7</v>
      </c>
      <c r="EF19" s="29"/>
      <c r="EG19" s="29">
        <v>0</v>
      </c>
      <c r="EH19" s="29">
        <v>0</v>
      </c>
      <c r="EI19" s="29">
        <f t="shared" si="185"/>
        <v>44202.9</v>
      </c>
      <c r="EJ19" s="29">
        <f t="shared" si="186"/>
        <v>0</v>
      </c>
      <c r="EK19" s="29">
        <f t="shared" si="187"/>
        <v>44202.9</v>
      </c>
      <c r="EL19" s="29">
        <v>44202.9</v>
      </c>
      <c r="EM19" s="29">
        <v>0</v>
      </c>
      <c r="EN19" s="29">
        <v>44202.9</v>
      </c>
      <c r="EO19" s="29">
        <v>0</v>
      </c>
      <c r="EP19" s="29">
        <f t="shared" si="197"/>
        <v>0</v>
      </c>
      <c r="EQ19" s="29">
        <f t="shared" si="198"/>
        <v>0</v>
      </c>
      <c r="ER19" s="29">
        <v>0</v>
      </c>
      <c r="ES19" s="29">
        <v>0</v>
      </c>
      <c r="ET19" s="29">
        <v>0</v>
      </c>
      <c r="EU19" s="29">
        <v>0</v>
      </c>
      <c r="EV19" s="29">
        <v>0</v>
      </c>
      <c r="EW19" s="29">
        <v>0</v>
      </c>
      <c r="EX19" s="29">
        <v>0</v>
      </c>
      <c r="EY19" s="29">
        <v>0</v>
      </c>
      <c r="EZ19" s="29">
        <v>0</v>
      </c>
      <c r="FA19" s="29">
        <f t="shared" si="188"/>
        <v>387344.60000000009</v>
      </c>
      <c r="FB19" s="29">
        <f t="shared" si="189"/>
        <v>0</v>
      </c>
      <c r="FC19" s="29">
        <f t="shared" si="190"/>
        <v>387344.60000000009</v>
      </c>
      <c r="FD19" s="29">
        <f t="shared" si="191"/>
        <v>382997.40000000008</v>
      </c>
      <c r="FE19" s="29">
        <f t="shared" si="150"/>
        <v>0</v>
      </c>
      <c r="FF19" s="29">
        <f t="shared" si="192"/>
        <v>382997.40000000008</v>
      </c>
      <c r="FG19" s="29">
        <f t="shared" si="193"/>
        <v>4347.2</v>
      </c>
      <c r="FH19" s="29">
        <f t="shared" si="194"/>
        <v>0</v>
      </c>
      <c r="FI19" s="29">
        <f t="shared" si="195"/>
        <v>4347.2</v>
      </c>
      <c r="FJ19" s="52"/>
      <c r="FK19" s="52"/>
      <c r="FL19" s="52"/>
      <c r="FM19" s="52"/>
    </row>
    <row r="20" spans="1:171" ht="12.75" customHeight="1" x14ac:dyDescent="0.2">
      <c r="A20" s="14"/>
      <c r="B20" s="13">
        <v>21100</v>
      </c>
      <c r="C20" s="13">
        <v>10000</v>
      </c>
      <c r="D20" s="13"/>
      <c r="E20" s="12">
        <v>21100</v>
      </c>
      <c r="F20" s="11">
        <v>180</v>
      </c>
      <c r="G20" s="89"/>
      <c r="H20" s="89"/>
      <c r="I20" s="89"/>
      <c r="J20" s="10" t="s">
        <v>14</v>
      </c>
      <c r="K20" s="9"/>
      <c r="L20" s="43" t="s">
        <v>14</v>
      </c>
      <c r="M20" s="88"/>
      <c r="N20" s="88"/>
      <c r="O20" s="88"/>
      <c r="P20" s="88"/>
      <c r="Q20" s="88"/>
      <c r="R20" s="88"/>
      <c r="S20" s="29">
        <f t="shared" si="151"/>
        <v>32608</v>
      </c>
      <c r="T20" s="29">
        <f t="shared" si="152"/>
        <v>0</v>
      </c>
      <c r="U20" s="29">
        <f t="shared" si="153"/>
        <v>32608</v>
      </c>
      <c r="V20" s="29">
        <f t="shared" si="154"/>
        <v>0</v>
      </c>
      <c r="W20" s="29"/>
      <c r="X20" s="29"/>
      <c r="Y20" s="29">
        <v>28688</v>
      </c>
      <c r="Z20" s="29">
        <v>0</v>
      </c>
      <c r="AA20" s="29">
        <v>28688</v>
      </c>
      <c r="AB20" s="29">
        <v>0</v>
      </c>
      <c r="AC20" s="29">
        <v>0</v>
      </c>
      <c r="AD20" s="29">
        <v>0</v>
      </c>
      <c r="AE20" s="29">
        <v>3920</v>
      </c>
      <c r="AF20" s="29">
        <v>0</v>
      </c>
      <c r="AG20" s="29">
        <v>3920</v>
      </c>
      <c r="AH20" s="29">
        <v>0</v>
      </c>
      <c r="AI20" s="29"/>
      <c r="AJ20" s="29">
        <v>0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45"/>
      <c r="AS20" s="29"/>
      <c r="AT20" s="29">
        <f t="shared" si="161"/>
        <v>478.6</v>
      </c>
      <c r="AU20" s="29"/>
      <c r="AV20" s="29">
        <f t="shared" si="162"/>
        <v>478.6</v>
      </c>
      <c r="AW20" s="29">
        <f t="shared" si="163"/>
        <v>13</v>
      </c>
      <c r="AX20" s="29">
        <f t="shared" si="164"/>
        <v>0</v>
      </c>
      <c r="AY20" s="29">
        <f t="shared" si="165"/>
        <v>13</v>
      </c>
      <c r="AZ20" s="29">
        <v>345.7</v>
      </c>
      <c r="BA20" s="29">
        <v>0</v>
      </c>
      <c r="BB20" s="29">
        <v>345.7</v>
      </c>
      <c r="BC20" s="29">
        <v>66</v>
      </c>
      <c r="BD20" s="29">
        <v>0</v>
      </c>
      <c r="BE20" s="29">
        <v>66</v>
      </c>
      <c r="BF20" s="29">
        <v>13</v>
      </c>
      <c r="BG20" s="29">
        <v>0</v>
      </c>
      <c r="BH20" s="29">
        <v>13</v>
      </c>
      <c r="BI20" s="29">
        <v>66.900000000000006</v>
      </c>
      <c r="BJ20" s="29">
        <v>0</v>
      </c>
      <c r="BK20" s="29">
        <v>66.900000000000006</v>
      </c>
      <c r="BL20" s="29">
        <v>0</v>
      </c>
      <c r="BM20" s="45"/>
      <c r="BN20" s="29"/>
      <c r="BO20" s="29">
        <f t="shared" si="166"/>
        <v>707</v>
      </c>
      <c r="BP20" s="29">
        <f t="shared" si="167"/>
        <v>0</v>
      </c>
      <c r="BQ20" s="29">
        <f t="shared" si="168"/>
        <v>707</v>
      </c>
      <c r="BR20" s="29">
        <v>707</v>
      </c>
      <c r="BS20" s="29">
        <v>0</v>
      </c>
      <c r="BT20" s="29">
        <v>707</v>
      </c>
      <c r="BU20" s="29">
        <v>0</v>
      </c>
      <c r="BV20" s="29">
        <v>0</v>
      </c>
      <c r="BW20" s="29">
        <v>0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0</v>
      </c>
      <c r="CD20" s="29">
        <v>0</v>
      </c>
      <c r="CE20" s="29">
        <v>0</v>
      </c>
      <c r="CF20" s="29">
        <v>0</v>
      </c>
      <c r="CG20" s="29">
        <f t="shared" si="169"/>
        <v>29119.5</v>
      </c>
      <c r="CH20" s="29">
        <f t="shared" si="170"/>
        <v>0</v>
      </c>
      <c r="CI20" s="29">
        <f t="shared" si="171"/>
        <v>29119.5</v>
      </c>
      <c r="CJ20" s="29">
        <v>27453</v>
      </c>
      <c r="CK20" s="29">
        <v>0</v>
      </c>
      <c r="CL20" s="29">
        <v>27453</v>
      </c>
      <c r="CM20" s="29">
        <v>0</v>
      </c>
      <c r="CN20" s="29">
        <v>0</v>
      </c>
      <c r="CO20" s="29">
        <v>0</v>
      </c>
      <c r="CP20" s="29">
        <v>1666.5</v>
      </c>
      <c r="CQ20" s="29">
        <v>0</v>
      </c>
      <c r="CR20" s="29">
        <v>1666.5</v>
      </c>
      <c r="CS20" s="29">
        <f t="shared" si="172"/>
        <v>408490.9</v>
      </c>
      <c r="CT20" s="29">
        <f t="shared" si="173"/>
        <v>0</v>
      </c>
      <c r="CU20" s="29">
        <f t="shared" si="174"/>
        <v>408490.9</v>
      </c>
      <c r="CV20" s="29">
        <f t="shared" si="175"/>
        <v>3026.8</v>
      </c>
      <c r="CW20" s="29">
        <f t="shared" si="176"/>
        <v>0</v>
      </c>
      <c r="CX20" s="29">
        <f t="shared" si="177"/>
        <v>3026.8</v>
      </c>
      <c r="CY20" s="29">
        <v>391461</v>
      </c>
      <c r="CZ20" s="29">
        <v>0</v>
      </c>
      <c r="DA20" s="29">
        <v>391461</v>
      </c>
      <c r="DB20" s="29">
        <v>17029.900000000001</v>
      </c>
      <c r="DC20" s="29">
        <v>0</v>
      </c>
      <c r="DD20" s="29">
        <v>17029.900000000001</v>
      </c>
      <c r="DE20" s="29">
        <v>0</v>
      </c>
      <c r="DF20" s="29">
        <v>0</v>
      </c>
      <c r="DG20" s="29">
        <v>0</v>
      </c>
      <c r="DH20" s="29">
        <v>3026.8</v>
      </c>
      <c r="DI20" s="45"/>
      <c r="DJ20" s="29">
        <f t="shared" si="178"/>
        <v>3026.8</v>
      </c>
      <c r="DK20" s="29">
        <f t="shared" si="179"/>
        <v>2074.4</v>
      </c>
      <c r="DL20" s="29">
        <f t="shared" si="180"/>
        <v>0</v>
      </c>
      <c r="DM20" s="29">
        <f t="shared" si="181"/>
        <v>2074.4</v>
      </c>
      <c r="DN20" s="29">
        <v>0</v>
      </c>
      <c r="DO20" s="29">
        <v>0</v>
      </c>
      <c r="DP20" s="29">
        <v>0</v>
      </c>
      <c r="DQ20" s="29">
        <v>720</v>
      </c>
      <c r="DR20" s="29">
        <v>0</v>
      </c>
      <c r="DS20" s="29">
        <v>720</v>
      </c>
      <c r="DT20" s="29">
        <v>90.9</v>
      </c>
      <c r="DU20" s="29">
        <v>0</v>
      </c>
      <c r="DV20" s="29">
        <v>90.9</v>
      </c>
      <c r="DW20" s="29">
        <v>1263.5</v>
      </c>
      <c r="DX20" s="29">
        <v>0</v>
      </c>
      <c r="DY20" s="29">
        <v>1263.5</v>
      </c>
      <c r="DZ20" s="29">
        <f t="shared" si="182"/>
        <v>21909.599999999999</v>
      </c>
      <c r="EA20" s="29">
        <f t="shared" si="183"/>
        <v>0</v>
      </c>
      <c r="EB20" s="29">
        <f t="shared" si="184"/>
        <v>21909.599999999999</v>
      </c>
      <c r="EC20" s="29">
        <v>21909.599999999999</v>
      </c>
      <c r="ED20" s="29">
        <v>0</v>
      </c>
      <c r="EE20" s="29">
        <v>21909.599999999999</v>
      </c>
      <c r="EF20" s="29"/>
      <c r="EG20" s="29">
        <v>0</v>
      </c>
      <c r="EH20" s="29">
        <v>0</v>
      </c>
      <c r="EI20" s="29">
        <f t="shared" si="185"/>
        <v>32179.3</v>
      </c>
      <c r="EJ20" s="29">
        <f t="shared" si="186"/>
        <v>0</v>
      </c>
      <c r="EK20" s="29">
        <f t="shared" si="187"/>
        <v>32179.3</v>
      </c>
      <c r="EL20" s="29">
        <v>32179.3</v>
      </c>
      <c r="EM20" s="29">
        <v>0</v>
      </c>
      <c r="EN20" s="29">
        <v>32179.3</v>
      </c>
      <c r="EO20" s="29">
        <f t="shared" si="196"/>
        <v>4000</v>
      </c>
      <c r="EP20" s="29">
        <f t="shared" si="197"/>
        <v>0</v>
      </c>
      <c r="EQ20" s="29">
        <f t="shared" si="198"/>
        <v>4000</v>
      </c>
      <c r="ER20" s="29">
        <v>0</v>
      </c>
      <c r="ES20" s="29">
        <v>0</v>
      </c>
      <c r="ET20" s="29">
        <v>0</v>
      </c>
      <c r="EU20" s="29">
        <v>0</v>
      </c>
      <c r="EV20" s="29">
        <v>0</v>
      </c>
      <c r="EW20" s="29">
        <v>0</v>
      </c>
      <c r="EX20" s="29">
        <v>4000</v>
      </c>
      <c r="EY20" s="29">
        <v>0</v>
      </c>
      <c r="EZ20" s="29">
        <v>4000</v>
      </c>
      <c r="FA20" s="29">
        <f t="shared" si="188"/>
        <v>534607.10000000009</v>
      </c>
      <c r="FB20" s="29">
        <f t="shared" si="189"/>
        <v>0</v>
      </c>
      <c r="FC20" s="29">
        <f t="shared" si="190"/>
        <v>534607.10000000009</v>
      </c>
      <c r="FD20" s="29">
        <f t="shared" si="191"/>
        <v>531567.30000000005</v>
      </c>
      <c r="FE20" s="29">
        <f t="shared" si="150"/>
        <v>0</v>
      </c>
      <c r="FF20" s="29">
        <f t="shared" si="192"/>
        <v>531567.30000000005</v>
      </c>
      <c r="FG20" s="29">
        <f t="shared" si="193"/>
        <v>3039.8</v>
      </c>
      <c r="FH20" s="29">
        <f t="shared" si="194"/>
        <v>0</v>
      </c>
      <c r="FI20" s="29">
        <f t="shared" si="195"/>
        <v>3039.8</v>
      </c>
      <c r="FJ20" s="52"/>
      <c r="FK20" s="52"/>
      <c r="FL20" s="52"/>
      <c r="FM20" s="52"/>
    </row>
    <row r="21" spans="1:171" ht="12.75" customHeight="1" x14ac:dyDescent="0.2">
      <c r="A21" s="14"/>
      <c r="B21" s="13">
        <v>21200</v>
      </c>
      <c r="C21" s="13">
        <v>10000</v>
      </c>
      <c r="D21" s="13"/>
      <c r="E21" s="12">
        <v>21200</v>
      </c>
      <c r="F21" s="11">
        <v>180</v>
      </c>
      <c r="G21" s="89"/>
      <c r="H21" s="89"/>
      <c r="I21" s="89"/>
      <c r="J21" s="10" t="s">
        <v>13</v>
      </c>
      <c r="K21" s="9"/>
      <c r="L21" s="43" t="s">
        <v>13</v>
      </c>
      <c r="M21" s="88"/>
      <c r="N21" s="88"/>
      <c r="O21" s="88"/>
      <c r="P21" s="88"/>
      <c r="Q21" s="88"/>
      <c r="R21" s="88"/>
      <c r="S21" s="29">
        <f t="shared" si="151"/>
        <v>12902.2</v>
      </c>
      <c r="T21" s="29">
        <f t="shared" si="152"/>
        <v>0</v>
      </c>
      <c r="U21" s="29">
        <f t="shared" si="153"/>
        <v>12902.2</v>
      </c>
      <c r="V21" s="29">
        <f t="shared" si="154"/>
        <v>0</v>
      </c>
      <c r="W21" s="29"/>
      <c r="X21" s="29"/>
      <c r="Y21" s="29">
        <v>10919</v>
      </c>
      <c r="Z21" s="29">
        <v>0</v>
      </c>
      <c r="AA21" s="29">
        <v>10919</v>
      </c>
      <c r="AB21" s="29">
        <v>0</v>
      </c>
      <c r="AC21" s="29">
        <v>0</v>
      </c>
      <c r="AD21" s="29">
        <v>0</v>
      </c>
      <c r="AE21" s="29">
        <v>1983.2</v>
      </c>
      <c r="AF21" s="29">
        <v>0</v>
      </c>
      <c r="AG21" s="29">
        <v>1983.2</v>
      </c>
      <c r="AH21" s="29">
        <v>0</v>
      </c>
      <c r="AI21" s="29"/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45"/>
      <c r="AS21" s="29"/>
      <c r="AT21" s="29">
        <f t="shared" si="161"/>
        <v>380.19999999999993</v>
      </c>
      <c r="AU21" s="29"/>
      <c r="AV21" s="29">
        <f t="shared" si="162"/>
        <v>380.19999999999993</v>
      </c>
      <c r="AW21" s="29">
        <f t="shared" si="163"/>
        <v>5.6</v>
      </c>
      <c r="AX21" s="29">
        <f t="shared" si="164"/>
        <v>0</v>
      </c>
      <c r="AY21" s="29">
        <f t="shared" si="165"/>
        <v>5.6</v>
      </c>
      <c r="AZ21" s="29">
        <v>309.39999999999998</v>
      </c>
      <c r="BA21" s="29">
        <v>0</v>
      </c>
      <c r="BB21" s="29">
        <v>309.39999999999998</v>
      </c>
      <c r="BC21" s="29">
        <v>28.4</v>
      </c>
      <c r="BD21" s="29">
        <v>0</v>
      </c>
      <c r="BE21" s="29">
        <v>28.4</v>
      </c>
      <c r="BF21" s="29">
        <v>5.6</v>
      </c>
      <c r="BG21" s="29">
        <v>0</v>
      </c>
      <c r="BH21" s="29">
        <v>5.6</v>
      </c>
      <c r="BI21" s="29">
        <v>42.4</v>
      </c>
      <c r="BJ21" s="29">
        <v>0</v>
      </c>
      <c r="BK21" s="29">
        <v>42.4</v>
      </c>
      <c r="BL21" s="29">
        <v>0</v>
      </c>
      <c r="BM21" s="45"/>
      <c r="BN21" s="29"/>
      <c r="BO21" s="29">
        <f t="shared" si="166"/>
        <v>287</v>
      </c>
      <c r="BP21" s="29">
        <f t="shared" si="167"/>
        <v>0</v>
      </c>
      <c r="BQ21" s="29">
        <f t="shared" si="168"/>
        <v>287</v>
      </c>
      <c r="BR21" s="29">
        <v>287</v>
      </c>
      <c r="BS21" s="29">
        <v>0</v>
      </c>
      <c r="BT21" s="29">
        <v>287</v>
      </c>
      <c r="BU21" s="29">
        <v>0</v>
      </c>
      <c r="BV21" s="29">
        <v>0</v>
      </c>
      <c r="BW21" s="29">
        <v>0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0</v>
      </c>
      <c r="CD21" s="29">
        <v>0</v>
      </c>
      <c r="CE21" s="29">
        <v>0</v>
      </c>
      <c r="CF21" s="29">
        <v>0</v>
      </c>
      <c r="CG21" s="29">
        <f t="shared" si="169"/>
        <v>6804.5</v>
      </c>
      <c r="CH21" s="29">
        <f t="shared" si="170"/>
        <v>0</v>
      </c>
      <c r="CI21" s="29">
        <f t="shared" si="171"/>
        <v>6804.5</v>
      </c>
      <c r="CJ21" s="29">
        <v>2331.3000000000002</v>
      </c>
      <c r="CK21" s="29">
        <v>0</v>
      </c>
      <c r="CL21" s="29">
        <v>2331.3000000000002</v>
      </c>
      <c r="CM21" s="29">
        <v>0</v>
      </c>
      <c r="CN21" s="29">
        <v>0</v>
      </c>
      <c r="CO21" s="29">
        <v>0</v>
      </c>
      <c r="CP21" s="29">
        <v>4473.2</v>
      </c>
      <c r="CQ21" s="29">
        <v>0</v>
      </c>
      <c r="CR21" s="29">
        <v>4473.2</v>
      </c>
      <c r="CS21" s="29">
        <f t="shared" si="172"/>
        <v>16828</v>
      </c>
      <c r="CT21" s="29">
        <f t="shared" si="173"/>
        <v>0</v>
      </c>
      <c r="CU21" s="29">
        <f t="shared" si="174"/>
        <v>16828</v>
      </c>
      <c r="CV21" s="29">
        <f t="shared" si="175"/>
        <v>2436.1999999999998</v>
      </c>
      <c r="CW21" s="29">
        <f t="shared" si="176"/>
        <v>0</v>
      </c>
      <c r="CX21" s="29">
        <f t="shared" si="177"/>
        <v>2436.1999999999998</v>
      </c>
      <c r="CY21" s="29">
        <v>0</v>
      </c>
      <c r="CZ21" s="29">
        <v>0</v>
      </c>
      <c r="DA21" s="29">
        <v>0</v>
      </c>
      <c r="DB21" s="29">
        <v>16828</v>
      </c>
      <c r="DC21" s="29">
        <v>0</v>
      </c>
      <c r="DD21" s="29">
        <v>16828</v>
      </c>
      <c r="DE21" s="29">
        <v>0</v>
      </c>
      <c r="DF21" s="29">
        <v>0</v>
      </c>
      <c r="DG21" s="29">
        <v>0</v>
      </c>
      <c r="DH21" s="29">
        <v>2436.1999999999998</v>
      </c>
      <c r="DI21" s="45"/>
      <c r="DJ21" s="29">
        <f t="shared" si="178"/>
        <v>2436.1999999999998</v>
      </c>
      <c r="DK21" s="29">
        <f t="shared" si="179"/>
        <v>531.9</v>
      </c>
      <c r="DL21" s="29">
        <f t="shared" si="180"/>
        <v>0</v>
      </c>
      <c r="DM21" s="29">
        <f t="shared" si="181"/>
        <v>531.9</v>
      </c>
      <c r="DN21" s="29">
        <v>0</v>
      </c>
      <c r="DO21" s="29">
        <v>0</v>
      </c>
      <c r="DP21" s="29">
        <v>0</v>
      </c>
      <c r="DQ21" s="29">
        <v>0</v>
      </c>
      <c r="DR21" s="29">
        <v>0</v>
      </c>
      <c r="DS21" s="29">
        <v>0</v>
      </c>
      <c r="DT21" s="29">
        <v>67.900000000000006</v>
      </c>
      <c r="DU21" s="29">
        <v>0</v>
      </c>
      <c r="DV21" s="29">
        <v>67.900000000000006</v>
      </c>
      <c r="DW21" s="29">
        <v>464</v>
      </c>
      <c r="DX21" s="29">
        <v>0</v>
      </c>
      <c r="DY21" s="29">
        <v>464</v>
      </c>
      <c r="DZ21" s="29">
        <f t="shared" si="182"/>
        <v>11474.5</v>
      </c>
      <c r="EA21" s="29">
        <f t="shared" si="183"/>
        <v>0</v>
      </c>
      <c r="EB21" s="29">
        <f t="shared" si="184"/>
        <v>11474.5</v>
      </c>
      <c r="EC21" s="29">
        <v>11474.5</v>
      </c>
      <c r="ED21" s="29">
        <v>0</v>
      </c>
      <c r="EE21" s="29">
        <v>11474.5</v>
      </c>
      <c r="EF21" s="29"/>
      <c r="EG21" s="29">
        <v>0</v>
      </c>
      <c r="EH21" s="29">
        <v>0</v>
      </c>
      <c r="EI21" s="29">
        <f t="shared" si="185"/>
        <v>10007.200000000001</v>
      </c>
      <c r="EJ21" s="29">
        <f t="shared" si="186"/>
        <v>0</v>
      </c>
      <c r="EK21" s="29">
        <f t="shared" si="187"/>
        <v>10007.200000000001</v>
      </c>
      <c r="EL21" s="29">
        <v>10007.200000000001</v>
      </c>
      <c r="EM21" s="29">
        <v>0</v>
      </c>
      <c r="EN21" s="29">
        <v>10007.200000000001</v>
      </c>
      <c r="EO21" s="29">
        <v>0</v>
      </c>
      <c r="EP21" s="29">
        <v>0</v>
      </c>
      <c r="EQ21" s="29">
        <v>0</v>
      </c>
      <c r="ER21" s="29">
        <v>0</v>
      </c>
      <c r="ES21" s="29">
        <v>0</v>
      </c>
      <c r="ET21" s="29">
        <v>0</v>
      </c>
      <c r="EU21" s="29">
        <v>0</v>
      </c>
      <c r="EV21" s="29">
        <v>0</v>
      </c>
      <c r="EW21" s="29">
        <v>0</v>
      </c>
      <c r="EX21" s="29">
        <v>0</v>
      </c>
      <c r="EY21" s="29">
        <v>0</v>
      </c>
      <c r="EZ21" s="29">
        <v>0</v>
      </c>
      <c r="FA21" s="29">
        <f t="shared" si="188"/>
        <v>61657.3</v>
      </c>
      <c r="FB21" s="29">
        <f t="shared" si="189"/>
        <v>0</v>
      </c>
      <c r="FC21" s="29">
        <f t="shared" si="190"/>
        <v>61657.3</v>
      </c>
      <c r="FD21" s="29">
        <f t="shared" si="191"/>
        <v>59215.5</v>
      </c>
      <c r="FE21" s="29">
        <f t="shared" si="150"/>
        <v>0</v>
      </c>
      <c r="FF21" s="29">
        <f t="shared" si="192"/>
        <v>59215.5</v>
      </c>
      <c r="FG21" s="29">
        <f t="shared" si="193"/>
        <v>2441.7999999999997</v>
      </c>
      <c r="FH21" s="29">
        <f t="shared" si="194"/>
        <v>0</v>
      </c>
      <c r="FI21" s="29">
        <f t="shared" si="195"/>
        <v>2441.7999999999997</v>
      </c>
      <c r="FJ21" s="52"/>
      <c r="FK21" s="52"/>
      <c r="FL21" s="52"/>
      <c r="FM21" s="52"/>
    </row>
    <row r="22" spans="1:171" ht="12.75" customHeight="1" x14ac:dyDescent="0.2">
      <c r="A22" s="14"/>
      <c r="B22" s="13">
        <v>21300</v>
      </c>
      <c r="C22" s="13">
        <v>10000</v>
      </c>
      <c r="D22" s="13"/>
      <c r="E22" s="12">
        <v>21300</v>
      </c>
      <c r="F22" s="11">
        <v>180</v>
      </c>
      <c r="G22" s="89"/>
      <c r="H22" s="89"/>
      <c r="I22" s="89"/>
      <c r="J22" s="10" t="s">
        <v>12</v>
      </c>
      <c r="K22" s="9"/>
      <c r="L22" s="43" t="s">
        <v>12</v>
      </c>
      <c r="M22" s="88"/>
      <c r="N22" s="88"/>
      <c r="O22" s="88"/>
      <c r="P22" s="88"/>
      <c r="Q22" s="88"/>
      <c r="R22" s="88"/>
      <c r="S22" s="29">
        <f t="shared" si="151"/>
        <v>40965.5</v>
      </c>
      <c r="T22" s="29">
        <f t="shared" si="152"/>
        <v>0</v>
      </c>
      <c r="U22" s="29">
        <f t="shared" si="153"/>
        <v>40965.5</v>
      </c>
      <c r="V22" s="29">
        <f t="shared" si="154"/>
        <v>0</v>
      </c>
      <c r="W22" s="29"/>
      <c r="X22" s="29"/>
      <c r="Y22" s="29">
        <v>27449</v>
      </c>
      <c r="Z22" s="29">
        <v>0</v>
      </c>
      <c r="AA22" s="29">
        <v>27449</v>
      </c>
      <c r="AB22" s="29">
        <v>9540</v>
      </c>
      <c r="AC22" s="29">
        <v>0</v>
      </c>
      <c r="AD22" s="29">
        <v>9540</v>
      </c>
      <c r="AE22" s="29">
        <v>3976.5</v>
      </c>
      <c r="AF22" s="29">
        <v>0</v>
      </c>
      <c r="AG22" s="29">
        <v>3976.5</v>
      </c>
      <c r="AH22" s="29">
        <v>0</v>
      </c>
      <c r="AI22" s="29"/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45"/>
      <c r="AS22" s="29"/>
      <c r="AT22" s="29">
        <f t="shared" si="161"/>
        <v>652.5</v>
      </c>
      <c r="AU22" s="29"/>
      <c r="AV22" s="29">
        <f t="shared" si="162"/>
        <v>652.5</v>
      </c>
      <c r="AW22" s="29">
        <f t="shared" si="163"/>
        <v>11.5</v>
      </c>
      <c r="AX22" s="29">
        <f t="shared" si="164"/>
        <v>0</v>
      </c>
      <c r="AY22" s="29">
        <f t="shared" si="165"/>
        <v>11.5</v>
      </c>
      <c r="AZ22" s="29">
        <v>333.1</v>
      </c>
      <c r="BA22" s="29">
        <v>0</v>
      </c>
      <c r="BB22" s="29">
        <v>333.1</v>
      </c>
      <c r="BC22" s="29">
        <v>58.4</v>
      </c>
      <c r="BD22" s="29">
        <v>0</v>
      </c>
      <c r="BE22" s="29">
        <v>58.4</v>
      </c>
      <c r="BF22" s="29">
        <v>11.5</v>
      </c>
      <c r="BG22" s="29">
        <v>0</v>
      </c>
      <c r="BH22" s="29">
        <v>11.5</v>
      </c>
      <c r="BI22" s="29">
        <v>261</v>
      </c>
      <c r="BJ22" s="29">
        <v>0</v>
      </c>
      <c r="BK22" s="29">
        <v>261</v>
      </c>
      <c r="BL22" s="29">
        <v>0</v>
      </c>
      <c r="BM22" s="45"/>
      <c r="BN22" s="29"/>
      <c r="BO22" s="29">
        <f t="shared" si="166"/>
        <v>671</v>
      </c>
      <c r="BP22" s="29">
        <f t="shared" si="167"/>
        <v>0</v>
      </c>
      <c r="BQ22" s="29">
        <f t="shared" si="168"/>
        <v>671</v>
      </c>
      <c r="BR22" s="29">
        <v>671</v>
      </c>
      <c r="BS22" s="29">
        <v>0</v>
      </c>
      <c r="BT22" s="29">
        <v>671</v>
      </c>
      <c r="BU22" s="29">
        <v>0</v>
      </c>
      <c r="BV22" s="29">
        <v>0</v>
      </c>
      <c r="BW22" s="29">
        <v>0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0</v>
      </c>
      <c r="CD22" s="29">
        <v>0</v>
      </c>
      <c r="CE22" s="29">
        <v>0</v>
      </c>
      <c r="CF22" s="29">
        <v>0</v>
      </c>
      <c r="CG22" s="29">
        <f t="shared" si="169"/>
        <v>52995.6</v>
      </c>
      <c r="CH22" s="29">
        <f t="shared" si="170"/>
        <v>0</v>
      </c>
      <c r="CI22" s="29">
        <f t="shared" si="171"/>
        <v>52995.6</v>
      </c>
      <c r="CJ22" s="29">
        <v>21740.2</v>
      </c>
      <c r="CK22" s="29">
        <v>0</v>
      </c>
      <c r="CL22" s="29">
        <v>21740.2</v>
      </c>
      <c r="CM22" s="29">
        <v>23975.5</v>
      </c>
      <c r="CN22" s="29">
        <v>0</v>
      </c>
      <c r="CO22" s="29">
        <v>23975.5</v>
      </c>
      <c r="CP22" s="29">
        <v>7279.9</v>
      </c>
      <c r="CQ22" s="29">
        <v>0</v>
      </c>
      <c r="CR22" s="29">
        <v>7279.9</v>
      </c>
      <c r="CS22" s="29">
        <f t="shared" si="172"/>
        <v>37436.9</v>
      </c>
      <c r="CT22" s="29">
        <f t="shared" si="173"/>
        <v>0</v>
      </c>
      <c r="CU22" s="29">
        <f t="shared" si="174"/>
        <v>37436.9</v>
      </c>
      <c r="CV22" s="29">
        <f t="shared" si="175"/>
        <v>2161.3000000000002</v>
      </c>
      <c r="CW22" s="29">
        <f t="shared" si="176"/>
        <v>0</v>
      </c>
      <c r="CX22" s="29">
        <f t="shared" si="177"/>
        <v>2161.3000000000002</v>
      </c>
      <c r="CY22" s="29">
        <v>0</v>
      </c>
      <c r="CZ22" s="29">
        <v>0</v>
      </c>
      <c r="DA22" s="29">
        <v>0</v>
      </c>
      <c r="DB22" s="29">
        <v>37436.9</v>
      </c>
      <c r="DC22" s="29">
        <v>0</v>
      </c>
      <c r="DD22" s="29">
        <v>37436.9</v>
      </c>
      <c r="DE22" s="29">
        <v>0</v>
      </c>
      <c r="DF22" s="29">
        <v>0</v>
      </c>
      <c r="DG22" s="29">
        <v>0</v>
      </c>
      <c r="DH22" s="29">
        <v>2161.3000000000002</v>
      </c>
      <c r="DI22" s="45"/>
      <c r="DJ22" s="29">
        <f t="shared" si="178"/>
        <v>2161.3000000000002</v>
      </c>
      <c r="DK22" s="29">
        <f t="shared" si="179"/>
        <v>1083.3</v>
      </c>
      <c r="DL22" s="29">
        <f t="shared" si="180"/>
        <v>0</v>
      </c>
      <c r="DM22" s="29">
        <f t="shared" si="181"/>
        <v>1083.3</v>
      </c>
      <c r="DN22" s="29">
        <v>0</v>
      </c>
      <c r="DO22" s="29">
        <v>0</v>
      </c>
      <c r="DP22" s="29">
        <v>0</v>
      </c>
      <c r="DQ22" s="29">
        <v>238.7</v>
      </c>
      <c r="DR22" s="29">
        <v>0</v>
      </c>
      <c r="DS22" s="29">
        <v>238.7</v>
      </c>
      <c r="DT22" s="29">
        <v>24.5</v>
      </c>
      <c r="DU22" s="29">
        <v>0</v>
      </c>
      <c r="DV22" s="29">
        <v>24.5</v>
      </c>
      <c r="DW22" s="29">
        <v>820.1</v>
      </c>
      <c r="DX22" s="29">
        <v>0</v>
      </c>
      <c r="DY22" s="29">
        <v>820.1</v>
      </c>
      <c r="DZ22" s="29">
        <f t="shared" si="182"/>
        <v>24144.3</v>
      </c>
      <c r="EA22" s="29">
        <f t="shared" si="183"/>
        <v>0</v>
      </c>
      <c r="EB22" s="29">
        <f t="shared" si="184"/>
        <v>24144.3</v>
      </c>
      <c r="EC22" s="29">
        <v>24144.3</v>
      </c>
      <c r="ED22" s="29">
        <v>0</v>
      </c>
      <c r="EE22" s="29">
        <v>24144.3</v>
      </c>
      <c r="EF22" s="29"/>
      <c r="EG22" s="29">
        <v>0</v>
      </c>
      <c r="EH22" s="29">
        <v>0</v>
      </c>
      <c r="EI22" s="29">
        <f t="shared" si="185"/>
        <v>31211.9</v>
      </c>
      <c r="EJ22" s="29">
        <f t="shared" si="186"/>
        <v>0</v>
      </c>
      <c r="EK22" s="29">
        <f t="shared" si="187"/>
        <v>31211.9</v>
      </c>
      <c r="EL22" s="29">
        <v>31211.9</v>
      </c>
      <c r="EM22" s="29">
        <v>0</v>
      </c>
      <c r="EN22" s="29">
        <v>31211.9</v>
      </c>
      <c r="EO22" s="29">
        <v>0</v>
      </c>
      <c r="EP22" s="29">
        <v>0</v>
      </c>
      <c r="EQ22" s="29">
        <v>0</v>
      </c>
      <c r="ER22" s="29">
        <v>0</v>
      </c>
      <c r="ES22" s="29">
        <v>0</v>
      </c>
      <c r="ET22" s="29">
        <v>0</v>
      </c>
      <c r="EU22" s="29">
        <v>0</v>
      </c>
      <c r="EV22" s="29">
        <v>0</v>
      </c>
      <c r="EW22" s="29">
        <v>0</v>
      </c>
      <c r="EX22" s="29">
        <v>0</v>
      </c>
      <c r="EY22" s="29">
        <v>0</v>
      </c>
      <c r="EZ22" s="29">
        <v>0</v>
      </c>
      <c r="FA22" s="29">
        <f t="shared" si="188"/>
        <v>191333.79999999996</v>
      </c>
      <c r="FB22" s="29">
        <f t="shared" si="189"/>
        <v>0</v>
      </c>
      <c r="FC22" s="29">
        <f t="shared" si="190"/>
        <v>191333.79999999996</v>
      </c>
      <c r="FD22" s="29">
        <f t="shared" si="191"/>
        <v>189160.99999999997</v>
      </c>
      <c r="FE22" s="29">
        <f t="shared" si="150"/>
        <v>0</v>
      </c>
      <c r="FF22" s="29">
        <f t="shared" si="192"/>
        <v>189160.99999999997</v>
      </c>
      <c r="FG22" s="29">
        <f t="shared" si="193"/>
        <v>2172.8000000000002</v>
      </c>
      <c r="FH22" s="29">
        <f t="shared" si="194"/>
        <v>0</v>
      </c>
      <c r="FI22" s="29">
        <f t="shared" si="195"/>
        <v>2172.8000000000002</v>
      </c>
      <c r="FJ22" s="52"/>
      <c r="FK22" s="52"/>
      <c r="FL22" s="52"/>
      <c r="FM22" s="52"/>
    </row>
    <row r="23" spans="1:171" ht="12.75" customHeight="1" x14ac:dyDescent="0.2">
      <c r="A23" s="14"/>
      <c r="B23" s="13">
        <v>21400</v>
      </c>
      <c r="C23" s="13">
        <v>10000</v>
      </c>
      <c r="D23" s="13"/>
      <c r="E23" s="12">
        <v>21400</v>
      </c>
      <c r="F23" s="11">
        <v>500</v>
      </c>
      <c r="G23" s="89"/>
      <c r="H23" s="89"/>
      <c r="I23" s="89"/>
      <c r="J23" s="10" t="s">
        <v>11</v>
      </c>
      <c r="K23" s="9"/>
      <c r="L23" s="43" t="s">
        <v>11</v>
      </c>
      <c r="M23" s="88"/>
      <c r="N23" s="88"/>
      <c r="O23" s="88"/>
      <c r="P23" s="88"/>
      <c r="Q23" s="88"/>
      <c r="R23" s="88"/>
      <c r="S23" s="29">
        <f t="shared" si="151"/>
        <v>24501</v>
      </c>
      <c r="T23" s="29">
        <f t="shared" si="152"/>
        <v>191700</v>
      </c>
      <c r="U23" s="29">
        <f t="shared" si="153"/>
        <v>216201</v>
      </c>
      <c r="V23" s="29">
        <f t="shared" si="154"/>
        <v>0</v>
      </c>
      <c r="W23" s="29"/>
      <c r="X23" s="29"/>
      <c r="Y23" s="29">
        <v>20599</v>
      </c>
      <c r="Z23" s="29">
        <v>0</v>
      </c>
      <c r="AA23" s="29">
        <v>20599</v>
      </c>
      <c r="AB23" s="29">
        <v>0</v>
      </c>
      <c r="AC23" s="29">
        <v>0</v>
      </c>
      <c r="AD23" s="29">
        <v>0</v>
      </c>
      <c r="AE23" s="29">
        <v>3902</v>
      </c>
      <c r="AF23" s="29">
        <v>0</v>
      </c>
      <c r="AG23" s="29">
        <v>3902</v>
      </c>
      <c r="AH23" s="29">
        <v>0</v>
      </c>
      <c r="AI23" s="29">
        <v>191700</v>
      </c>
      <c r="AJ23" s="29">
        <f>AH23+AI23</f>
        <v>191700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0</v>
      </c>
      <c r="AR23" s="45"/>
      <c r="AS23" s="29"/>
      <c r="AT23" s="29">
        <f t="shared" si="161"/>
        <v>621.79999999999995</v>
      </c>
      <c r="AU23" s="29"/>
      <c r="AV23" s="29">
        <f t="shared" si="162"/>
        <v>621.79999999999995</v>
      </c>
      <c r="AW23" s="29">
        <f t="shared" si="163"/>
        <v>9.4</v>
      </c>
      <c r="AX23" s="29">
        <f t="shared" si="164"/>
        <v>0</v>
      </c>
      <c r="AY23" s="29">
        <f t="shared" si="165"/>
        <v>9.4</v>
      </c>
      <c r="AZ23" s="29">
        <v>507.2</v>
      </c>
      <c r="BA23" s="29">
        <v>0</v>
      </c>
      <c r="BB23" s="29">
        <v>507.2</v>
      </c>
      <c r="BC23" s="29">
        <v>47.7</v>
      </c>
      <c r="BD23" s="29">
        <v>0</v>
      </c>
      <c r="BE23" s="29">
        <v>47.7</v>
      </c>
      <c r="BF23" s="29">
        <v>9.4</v>
      </c>
      <c r="BG23" s="29">
        <v>0</v>
      </c>
      <c r="BH23" s="29">
        <v>9.4</v>
      </c>
      <c r="BI23" s="29">
        <v>66.900000000000006</v>
      </c>
      <c r="BJ23" s="29">
        <v>0</v>
      </c>
      <c r="BK23" s="29">
        <v>66.900000000000006</v>
      </c>
      <c r="BL23" s="29">
        <v>0</v>
      </c>
      <c r="BM23" s="45"/>
      <c r="BN23" s="29"/>
      <c r="BO23" s="29">
        <f t="shared" si="166"/>
        <v>330</v>
      </c>
      <c r="BP23" s="29">
        <f t="shared" si="167"/>
        <v>0</v>
      </c>
      <c r="BQ23" s="29">
        <f t="shared" si="168"/>
        <v>330</v>
      </c>
      <c r="BR23" s="29">
        <v>330</v>
      </c>
      <c r="BS23" s="29">
        <v>0</v>
      </c>
      <c r="BT23" s="29">
        <v>330</v>
      </c>
      <c r="BU23" s="29">
        <v>0</v>
      </c>
      <c r="BV23" s="29">
        <v>0</v>
      </c>
      <c r="BW23" s="29">
        <v>0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0</v>
      </c>
      <c r="CD23" s="29">
        <v>0</v>
      </c>
      <c r="CE23" s="29">
        <v>0</v>
      </c>
      <c r="CF23" s="29">
        <v>0</v>
      </c>
      <c r="CG23" s="29">
        <f t="shared" si="169"/>
        <v>11063.7</v>
      </c>
      <c r="CH23" s="29">
        <f t="shared" si="170"/>
        <v>0</v>
      </c>
      <c r="CI23" s="29">
        <f t="shared" si="171"/>
        <v>11063.7</v>
      </c>
      <c r="CJ23" s="29">
        <v>10625.2</v>
      </c>
      <c r="CK23" s="29">
        <v>0</v>
      </c>
      <c r="CL23" s="29">
        <v>10625.2</v>
      </c>
      <c r="CM23" s="29">
        <v>0</v>
      </c>
      <c r="CN23" s="29">
        <v>0</v>
      </c>
      <c r="CO23" s="29">
        <v>0</v>
      </c>
      <c r="CP23" s="29">
        <v>438.5</v>
      </c>
      <c r="CQ23" s="29">
        <v>0</v>
      </c>
      <c r="CR23" s="29">
        <v>438.5</v>
      </c>
      <c r="CS23" s="29">
        <f t="shared" si="172"/>
        <v>43928.899999999994</v>
      </c>
      <c r="CT23" s="29">
        <f t="shared" si="173"/>
        <v>0</v>
      </c>
      <c r="CU23" s="29">
        <f t="shared" si="174"/>
        <v>43928.899999999994</v>
      </c>
      <c r="CV23" s="29">
        <f t="shared" si="175"/>
        <v>3148.6</v>
      </c>
      <c r="CW23" s="29">
        <f t="shared" si="176"/>
        <v>0</v>
      </c>
      <c r="CX23" s="29">
        <f t="shared" si="177"/>
        <v>3148.6</v>
      </c>
      <c r="CY23" s="29">
        <v>0</v>
      </c>
      <c r="CZ23" s="29">
        <v>0</v>
      </c>
      <c r="DA23" s="29">
        <v>0</v>
      </c>
      <c r="DB23" s="29">
        <v>35574.6</v>
      </c>
      <c r="DC23" s="29">
        <v>0</v>
      </c>
      <c r="DD23" s="29">
        <v>35574.6</v>
      </c>
      <c r="DE23" s="29">
        <v>8354.2999999999993</v>
      </c>
      <c r="DF23" s="29">
        <v>0</v>
      </c>
      <c r="DG23" s="29">
        <v>8354.2999999999993</v>
      </c>
      <c r="DH23" s="29">
        <v>3148.6</v>
      </c>
      <c r="DI23" s="45"/>
      <c r="DJ23" s="29">
        <f t="shared" si="178"/>
        <v>3148.6</v>
      </c>
      <c r="DK23" s="29">
        <f t="shared" si="179"/>
        <v>790</v>
      </c>
      <c r="DL23" s="29">
        <f t="shared" si="180"/>
        <v>0</v>
      </c>
      <c r="DM23" s="29">
        <f t="shared" si="181"/>
        <v>790</v>
      </c>
      <c r="DN23" s="29">
        <v>0</v>
      </c>
      <c r="DO23" s="29">
        <v>0</v>
      </c>
      <c r="DP23" s="29">
        <v>0</v>
      </c>
      <c r="DQ23" s="29">
        <v>600</v>
      </c>
      <c r="DR23" s="29">
        <v>0</v>
      </c>
      <c r="DS23" s="29">
        <v>600</v>
      </c>
      <c r="DT23" s="29">
        <v>70</v>
      </c>
      <c r="DU23" s="29">
        <v>0</v>
      </c>
      <c r="DV23" s="29">
        <v>70</v>
      </c>
      <c r="DW23" s="29">
        <v>120</v>
      </c>
      <c r="DX23" s="29">
        <v>0</v>
      </c>
      <c r="DY23" s="29">
        <v>120</v>
      </c>
      <c r="DZ23" s="29">
        <f t="shared" si="182"/>
        <v>22450.5</v>
      </c>
      <c r="EA23" s="29">
        <f t="shared" si="183"/>
        <v>0</v>
      </c>
      <c r="EB23" s="29">
        <f t="shared" si="184"/>
        <v>22450.5</v>
      </c>
      <c r="EC23" s="29">
        <v>22450.5</v>
      </c>
      <c r="ED23" s="29">
        <v>0</v>
      </c>
      <c r="EE23" s="29">
        <v>22450.5</v>
      </c>
      <c r="EF23" s="29"/>
      <c r="EG23" s="29">
        <v>0</v>
      </c>
      <c r="EH23" s="29">
        <v>0</v>
      </c>
      <c r="EI23" s="29">
        <f t="shared" si="185"/>
        <v>15082.9</v>
      </c>
      <c r="EJ23" s="29">
        <f t="shared" si="186"/>
        <v>0</v>
      </c>
      <c r="EK23" s="29">
        <f t="shared" si="187"/>
        <v>15082.9</v>
      </c>
      <c r="EL23" s="29">
        <v>15082.9</v>
      </c>
      <c r="EM23" s="29">
        <v>0</v>
      </c>
      <c r="EN23" s="29">
        <v>15082.9</v>
      </c>
      <c r="EO23" s="29">
        <f t="shared" si="196"/>
        <v>61750</v>
      </c>
      <c r="EP23" s="29">
        <f t="shared" si="197"/>
        <v>0</v>
      </c>
      <c r="EQ23" s="29">
        <f t="shared" si="198"/>
        <v>61750</v>
      </c>
      <c r="ER23" s="29">
        <v>61650</v>
      </c>
      <c r="ES23" s="29">
        <v>0</v>
      </c>
      <c r="ET23" s="29">
        <v>61650</v>
      </c>
      <c r="EU23" s="29">
        <v>0</v>
      </c>
      <c r="EV23" s="29">
        <v>0</v>
      </c>
      <c r="EW23" s="29">
        <v>0</v>
      </c>
      <c r="EX23" s="29">
        <v>100</v>
      </c>
      <c r="EY23" s="29">
        <v>0</v>
      </c>
      <c r="EZ23" s="29">
        <v>100</v>
      </c>
      <c r="FA23" s="29">
        <f t="shared" si="188"/>
        <v>183676.79999999999</v>
      </c>
      <c r="FB23" s="29">
        <f t="shared" si="189"/>
        <v>191700</v>
      </c>
      <c r="FC23" s="29">
        <f t="shared" si="190"/>
        <v>375376.8</v>
      </c>
      <c r="FD23" s="29">
        <f t="shared" si="191"/>
        <v>180518.8</v>
      </c>
      <c r="FE23" s="29">
        <f t="shared" si="150"/>
        <v>191700</v>
      </c>
      <c r="FF23" s="29">
        <f t="shared" si="192"/>
        <v>372218.8</v>
      </c>
      <c r="FG23" s="29">
        <f t="shared" si="193"/>
        <v>3158</v>
      </c>
      <c r="FH23" s="29">
        <f t="shared" si="194"/>
        <v>0</v>
      </c>
      <c r="FI23" s="29">
        <f t="shared" si="195"/>
        <v>3158</v>
      </c>
      <c r="FJ23" s="52"/>
      <c r="FK23" s="52"/>
      <c r="FL23" s="52"/>
      <c r="FM23" s="52"/>
    </row>
    <row r="24" spans="1:171" ht="12.75" customHeight="1" x14ac:dyDescent="0.2">
      <c r="A24" s="14"/>
      <c r="B24" s="13">
        <v>21500</v>
      </c>
      <c r="C24" s="13">
        <v>10000</v>
      </c>
      <c r="D24" s="13"/>
      <c r="E24" s="12">
        <v>21500</v>
      </c>
      <c r="F24" s="11">
        <v>500</v>
      </c>
      <c r="G24" s="89"/>
      <c r="H24" s="89"/>
      <c r="I24" s="89"/>
      <c r="J24" s="10" t="s">
        <v>10</v>
      </c>
      <c r="K24" s="9"/>
      <c r="L24" s="43" t="s">
        <v>10</v>
      </c>
      <c r="M24" s="88"/>
      <c r="N24" s="88"/>
      <c r="O24" s="88"/>
      <c r="P24" s="88"/>
      <c r="Q24" s="88"/>
      <c r="R24" s="88"/>
      <c r="S24" s="29">
        <f t="shared" si="151"/>
        <v>444490.6</v>
      </c>
      <c r="T24" s="29">
        <f t="shared" si="152"/>
        <v>0</v>
      </c>
      <c r="U24" s="29">
        <f t="shared" si="153"/>
        <v>444490.6</v>
      </c>
      <c r="V24" s="29">
        <f t="shared" si="154"/>
        <v>0</v>
      </c>
      <c r="W24" s="29"/>
      <c r="X24" s="29"/>
      <c r="Y24" s="29">
        <v>14931.8</v>
      </c>
      <c r="Z24" s="29">
        <v>0</v>
      </c>
      <c r="AA24" s="29">
        <v>14931.8</v>
      </c>
      <c r="AB24" s="29">
        <v>0</v>
      </c>
      <c r="AC24" s="29">
        <v>0</v>
      </c>
      <c r="AD24" s="29">
        <v>0</v>
      </c>
      <c r="AE24" s="29">
        <v>5753</v>
      </c>
      <c r="AF24" s="29">
        <v>0</v>
      </c>
      <c r="AG24" s="29">
        <v>5753</v>
      </c>
      <c r="AH24" s="29">
        <v>219000.8</v>
      </c>
      <c r="AI24" s="29"/>
      <c r="AJ24" s="29">
        <f t="shared" si="157"/>
        <v>219000.8</v>
      </c>
      <c r="AK24" s="29">
        <v>204805</v>
      </c>
      <c r="AL24" s="51"/>
      <c r="AM24" s="29">
        <f t="shared" si="158"/>
        <v>204805</v>
      </c>
      <c r="AN24" s="29">
        <v>0</v>
      </c>
      <c r="AO24" s="29">
        <v>0</v>
      </c>
      <c r="AP24" s="29">
        <v>0</v>
      </c>
      <c r="AQ24" s="29">
        <v>0</v>
      </c>
      <c r="AR24" s="45"/>
      <c r="AS24" s="29"/>
      <c r="AT24" s="29">
        <f t="shared" si="161"/>
        <v>740.90000000000009</v>
      </c>
      <c r="AU24" s="29"/>
      <c r="AV24" s="29">
        <f t="shared" si="162"/>
        <v>740.90000000000009</v>
      </c>
      <c r="AW24" s="29">
        <f t="shared" si="163"/>
        <v>7.5</v>
      </c>
      <c r="AX24" s="29">
        <f t="shared" si="164"/>
        <v>0</v>
      </c>
      <c r="AY24" s="29">
        <f t="shared" si="165"/>
        <v>7.5</v>
      </c>
      <c r="AZ24" s="29">
        <v>547.20000000000005</v>
      </c>
      <c r="BA24" s="29">
        <v>0</v>
      </c>
      <c r="BB24" s="29">
        <v>547.20000000000005</v>
      </c>
      <c r="BC24" s="29">
        <v>38.1</v>
      </c>
      <c r="BD24" s="29">
        <v>0</v>
      </c>
      <c r="BE24" s="29">
        <v>38.1</v>
      </c>
      <c r="BF24" s="29">
        <v>7.5</v>
      </c>
      <c r="BG24" s="29">
        <v>0</v>
      </c>
      <c r="BH24" s="29">
        <v>7.5</v>
      </c>
      <c r="BI24" s="29">
        <v>155.6</v>
      </c>
      <c r="BJ24" s="29">
        <v>0</v>
      </c>
      <c r="BK24" s="29">
        <v>155.6</v>
      </c>
      <c r="BL24" s="29">
        <v>0</v>
      </c>
      <c r="BM24" s="45"/>
      <c r="BN24" s="29"/>
      <c r="BO24" s="29">
        <f t="shared" si="166"/>
        <v>115</v>
      </c>
      <c r="BP24" s="29">
        <f t="shared" si="167"/>
        <v>0</v>
      </c>
      <c r="BQ24" s="29">
        <f t="shared" si="168"/>
        <v>115</v>
      </c>
      <c r="BR24" s="29">
        <v>115</v>
      </c>
      <c r="BS24" s="29">
        <v>0</v>
      </c>
      <c r="BT24" s="29">
        <v>115</v>
      </c>
      <c r="BU24" s="29">
        <v>0</v>
      </c>
      <c r="BV24" s="29">
        <v>0</v>
      </c>
      <c r="BW24" s="29">
        <v>0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0</v>
      </c>
      <c r="CD24" s="29">
        <v>0</v>
      </c>
      <c r="CE24" s="29">
        <v>0</v>
      </c>
      <c r="CF24" s="29">
        <v>0</v>
      </c>
      <c r="CG24" s="29">
        <f t="shared" si="169"/>
        <v>15654.800000000001</v>
      </c>
      <c r="CH24" s="29">
        <f t="shared" si="170"/>
        <v>0</v>
      </c>
      <c r="CI24" s="29">
        <f t="shared" si="171"/>
        <v>15654.800000000001</v>
      </c>
      <c r="CJ24" s="29">
        <v>15391.7</v>
      </c>
      <c r="CK24" s="29">
        <v>0</v>
      </c>
      <c r="CL24" s="29">
        <v>15391.7</v>
      </c>
      <c r="CM24" s="29">
        <v>0</v>
      </c>
      <c r="CN24" s="29">
        <v>0</v>
      </c>
      <c r="CO24" s="29">
        <v>0</v>
      </c>
      <c r="CP24" s="29">
        <v>263.10000000000002</v>
      </c>
      <c r="CQ24" s="29">
        <v>0</v>
      </c>
      <c r="CR24" s="29">
        <v>263.10000000000002</v>
      </c>
      <c r="CS24" s="29">
        <f t="shared" si="172"/>
        <v>142570.29999999999</v>
      </c>
      <c r="CT24" s="29">
        <f t="shared" si="173"/>
        <v>0</v>
      </c>
      <c r="CU24" s="29">
        <f t="shared" si="174"/>
        <v>142570.29999999999</v>
      </c>
      <c r="CV24" s="29">
        <f t="shared" si="175"/>
        <v>4394.1000000000004</v>
      </c>
      <c r="CW24" s="29">
        <f t="shared" si="176"/>
        <v>0</v>
      </c>
      <c r="CX24" s="29">
        <f t="shared" si="177"/>
        <v>4394.1000000000004</v>
      </c>
      <c r="CY24" s="29">
        <v>42915.6</v>
      </c>
      <c r="CZ24" s="29">
        <v>0</v>
      </c>
      <c r="DA24" s="29">
        <v>42915.6</v>
      </c>
      <c r="DB24" s="29">
        <v>30690.5</v>
      </c>
      <c r="DC24" s="29">
        <v>0</v>
      </c>
      <c r="DD24" s="29">
        <v>30690.5</v>
      </c>
      <c r="DE24" s="29">
        <v>68964.2</v>
      </c>
      <c r="DF24" s="29">
        <v>0</v>
      </c>
      <c r="DG24" s="29">
        <v>68964.2</v>
      </c>
      <c r="DH24" s="29">
        <v>4394.1000000000004</v>
      </c>
      <c r="DI24" s="45"/>
      <c r="DJ24" s="29">
        <f t="shared" si="178"/>
        <v>4394.1000000000004</v>
      </c>
      <c r="DK24" s="29">
        <f t="shared" si="179"/>
        <v>357.4</v>
      </c>
      <c r="DL24" s="29">
        <f t="shared" si="180"/>
        <v>0</v>
      </c>
      <c r="DM24" s="29">
        <f t="shared" si="181"/>
        <v>357.4</v>
      </c>
      <c r="DN24" s="29">
        <v>0</v>
      </c>
      <c r="DO24" s="29">
        <v>0</v>
      </c>
      <c r="DP24" s="29">
        <v>0</v>
      </c>
      <c r="DQ24" s="29">
        <v>252</v>
      </c>
      <c r="DR24" s="29">
        <v>0</v>
      </c>
      <c r="DS24" s="29">
        <v>252</v>
      </c>
      <c r="DT24" s="29">
        <v>105.4</v>
      </c>
      <c r="DU24" s="29">
        <v>0</v>
      </c>
      <c r="DV24" s="29">
        <v>105.4</v>
      </c>
      <c r="DW24" s="29">
        <v>0</v>
      </c>
      <c r="DX24" s="29">
        <v>0</v>
      </c>
      <c r="DY24" s="29">
        <v>0</v>
      </c>
      <c r="DZ24" s="29">
        <f t="shared" si="182"/>
        <v>26738.7</v>
      </c>
      <c r="EA24" s="29">
        <f t="shared" si="183"/>
        <v>0</v>
      </c>
      <c r="EB24" s="29">
        <f t="shared" si="184"/>
        <v>26738.7</v>
      </c>
      <c r="EC24" s="29">
        <v>26738.7</v>
      </c>
      <c r="ED24" s="29">
        <v>0</v>
      </c>
      <c r="EE24" s="29">
        <v>26738.7</v>
      </c>
      <c r="EF24" s="29"/>
      <c r="EG24" s="29">
        <v>0</v>
      </c>
      <c r="EH24" s="29">
        <v>0</v>
      </c>
      <c r="EI24" s="29">
        <f t="shared" si="185"/>
        <v>8575.5</v>
      </c>
      <c r="EJ24" s="29">
        <f t="shared" si="186"/>
        <v>0</v>
      </c>
      <c r="EK24" s="29">
        <f t="shared" si="187"/>
        <v>8575.5</v>
      </c>
      <c r="EL24" s="29">
        <v>8575.5</v>
      </c>
      <c r="EM24" s="29">
        <v>0</v>
      </c>
      <c r="EN24" s="29">
        <v>8575.5</v>
      </c>
      <c r="EO24" s="29">
        <f t="shared" si="196"/>
        <v>88255.4</v>
      </c>
      <c r="EP24" s="29">
        <f t="shared" si="197"/>
        <v>0</v>
      </c>
      <c r="EQ24" s="29">
        <f t="shared" si="198"/>
        <v>88255.4</v>
      </c>
      <c r="ER24" s="29">
        <v>88255.4</v>
      </c>
      <c r="ES24" s="29">
        <v>0</v>
      </c>
      <c r="ET24" s="29">
        <v>88255.4</v>
      </c>
      <c r="EU24" s="29">
        <v>0</v>
      </c>
      <c r="EV24" s="29">
        <v>0</v>
      </c>
      <c r="EW24" s="29">
        <v>0</v>
      </c>
      <c r="EX24" s="29">
        <v>0</v>
      </c>
      <c r="EY24" s="29">
        <v>0</v>
      </c>
      <c r="EZ24" s="29">
        <v>0</v>
      </c>
      <c r="FA24" s="29">
        <f t="shared" si="188"/>
        <v>731900.2</v>
      </c>
      <c r="FB24" s="29">
        <f t="shared" si="189"/>
        <v>0</v>
      </c>
      <c r="FC24" s="29">
        <f t="shared" si="190"/>
        <v>731900.2</v>
      </c>
      <c r="FD24" s="29">
        <f t="shared" si="191"/>
        <v>727498.6</v>
      </c>
      <c r="FE24" s="29">
        <f t="shared" si="150"/>
        <v>0</v>
      </c>
      <c r="FF24" s="29">
        <f t="shared" si="192"/>
        <v>727498.6</v>
      </c>
      <c r="FG24" s="29">
        <f t="shared" si="193"/>
        <v>4401.6000000000004</v>
      </c>
      <c r="FH24" s="29">
        <f t="shared" si="194"/>
        <v>0</v>
      </c>
      <c r="FI24" s="29">
        <f t="shared" si="195"/>
        <v>4401.6000000000004</v>
      </c>
      <c r="FJ24" s="52"/>
      <c r="FK24" s="52"/>
      <c r="FL24" s="52"/>
      <c r="FM24" s="52"/>
    </row>
    <row r="25" spans="1:171" ht="12.75" customHeight="1" x14ac:dyDescent="0.2">
      <c r="A25" s="14"/>
      <c r="B25" s="13">
        <v>21600</v>
      </c>
      <c r="C25" s="13">
        <v>10000</v>
      </c>
      <c r="D25" s="13"/>
      <c r="E25" s="12">
        <v>21600</v>
      </c>
      <c r="F25" s="11">
        <v>500</v>
      </c>
      <c r="G25" s="89"/>
      <c r="H25" s="89"/>
      <c r="I25" s="89"/>
      <c r="J25" s="10" t="s">
        <v>9</v>
      </c>
      <c r="K25" s="9"/>
      <c r="L25" s="43" t="s">
        <v>9</v>
      </c>
      <c r="M25" s="88"/>
      <c r="N25" s="88"/>
      <c r="O25" s="88"/>
      <c r="P25" s="88"/>
      <c r="Q25" s="88"/>
      <c r="R25" s="88"/>
      <c r="S25" s="29">
        <f t="shared" si="151"/>
        <v>22067</v>
      </c>
      <c r="T25" s="29">
        <f t="shared" si="152"/>
        <v>0</v>
      </c>
      <c r="U25" s="29">
        <f t="shared" si="153"/>
        <v>22067</v>
      </c>
      <c r="V25" s="29">
        <f t="shared" si="154"/>
        <v>0</v>
      </c>
      <c r="W25" s="29"/>
      <c r="X25" s="29"/>
      <c r="Y25" s="29">
        <v>15417.6</v>
      </c>
      <c r="Z25" s="29">
        <v>0</v>
      </c>
      <c r="AA25" s="29">
        <v>15417.6</v>
      </c>
      <c r="AB25" s="29">
        <v>0</v>
      </c>
      <c r="AC25" s="29">
        <v>0</v>
      </c>
      <c r="AD25" s="29">
        <v>0</v>
      </c>
      <c r="AE25" s="29">
        <v>6649.4</v>
      </c>
      <c r="AF25" s="29">
        <v>0</v>
      </c>
      <c r="AG25" s="29">
        <v>6649.4</v>
      </c>
      <c r="AH25" s="29">
        <v>0</v>
      </c>
      <c r="AI25" s="29"/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45"/>
      <c r="AS25" s="29"/>
      <c r="AT25" s="29">
        <f t="shared" si="161"/>
        <v>2051.6</v>
      </c>
      <c r="AU25" s="29"/>
      <c r="AV25" s="29">
        <f t="shared" si="162"/>
        <v>2051.6</v>
      </c>
      <c r="AW25" s="29">
        <f t="shared" si="163"/>
        <v>10.199999999999999</v>
      </c>
      <c r="AX25" s="29">
        <f t="shared" si="164"/>
        <v>0</v>
      </c>
      <c r="AY25" s="29">
        <f t="shared" si="165"/>
        <v>10.199999999999999</v>
      </c>
      <c r="AZ25" s="29">
        <v>1381.2</v>
      </c>
      <c r="BA25" s="29">
        <v>0</v>
      </c>
      <c r="BB25" s="29">
        <v>1381.2</v>
      </c>
      <c r="BC25" s="29">
        <v>51.8</v>
      </c>
      <c r="BD25" s="29">
        <v>0</v>
      </c>
      <c r="BE25" s="29">
        <v>51.8</v>
      </c>
      <c r="BF25" s="29">
        <v>10.199999999999999</v>
      </c>
      <c r="BG25" s="29">
        <v>0</v>
      </c>
      <c r="BH25" s="29">
        <v>10.199999999999999</v>
      </c>
      <c r="BI25" s="29">
        <v>618.6</v>
      </c>
      <c r="BJ25" s="29">
        <v>0</v>
      </c>
      <c r="BK25" s="29">
        <v>618.6</v>
      </c>
      <c r="BL25" s="29">
        <v>0</v>
      </c>
      <c r="BM25" s="45"/>
      <c r="BN25" s="29"/>
      <c r="BO25" s="29">
        <f t="shared" si="166"/>
        <v>725</v>
      </c>
      <c r="BP25" s="29">
        <f t="shared" si="167"/>
        <v>0</v>
      </c>
      <c r="BQ25" s="29">
        <f t="shared" si="168"/>
        <v>725</v>
      </c>
      <c r="BR25" s="29">
        <v>725</v>
      </c>
      <c r="BS25" s="29">
        <v>0</v>
      </c>
      <c r="BT25" s="29">
        <v>725</v>
      </c>
      <c r="BU25" s="29">
        <f t="shared" ref="BU25" si="199">CA25</f>
        <v>137160.1</v>
      </c>
      <c r="BV25" s="29">
        <f t="shared" ref="BV25" si="200">CB25</f>
        <v>0</v>
      </c>
      <c r="BW25" s="29">
        <f t="shared" ref="BW25" si="201">CC25</f>
        <v>137160.1</v>
      </c>
      <c r="BX25" s="29">
        <f t="shared" ref="BX25" si="202">CD25</f>
        <v>16811.5</v>
      </c>
      <c r="BY25" s="29">
        <f t="shared" ref="BY25" si="203">CE25</f>
        <v>0</v>
      </c>
      <c r="BZ25" s="29">
        <f t="shared" ref="BZ25" si="204">CF25</f>
        <v>16811.5</v>
      </c>
      <c r="CA25" s="29">
        <v>137160.1</v>
      </c>
      <c r="CB25" s="29">
        <v>0</v>
      </c>
      <c r="CC25" s="29">
        <v>137160.1</v>
      </c>
      <c r="CD25" s="29">
        <v>16811.5</v>
      </c>
      <c r="CE25" s="29">
        <v>0</v>
      </c>
      <c r="CF25" s="29">
        <v>16811.5</v>
      </c>
      <c r="CG25" s="29">
        <f t="shared" si="169"/>
        <v>33667</v>
      </c>
      <c r="CH25" s="29">
        <f t="shared" si="170"/>
        <v>0</v>
      </c>
      <c r="CI25" s="29">
        <f t="shared" si="171"/>
        <v>33667</v>
      </c>
      <c r="CJ25" s="29">
        <v>24545.200000000001</v>
      </c>
      <c r="CK25" s="29">
        <v>0</v>
      </c>
      <c r="CL25" s="29">
        <v>24545.200000000001</v>
      </c>
      <c r="CM25" s="29">
        <v>0</v>
      </c>
      <c r="CN25" s="29">
        <v>0</v>
      </c>
      <c r="CO25" s="29">
        <v>0</v>
      </c>
      <c r="CP25" s="29">
        <v>9121.7999999999993</v>
      </c>
      <c r="CQ25" s="29">
        <v>0</v>
      </c>
      <c r="CR25" s="29">
        <v>9121.7999999999993</v>
      </c>
      <c r="CS25" s="29">
        <f t="shared" si="172"/>
        <v>100350.9</v>
      </c>
      <c r="CT25" s="29">
        <f t="shared" si="173"/>
        <v>0</v>
      </c>
      <c r="CU25" s="29">
        <f t="shared" si="174"/>
        <v>100350.9</v>
      </c>
      <c r="CV25" s="29">
        <f t="shared" si="175"/>
        <v>4268.7</v>
      </c>
      <c r="CW25" s="29">
        <f t="shared" si="176"/>
        <v>0</v>
      </c>
      <c r="CX25" s="29">
        <f t="shared" si="177"/>
        <v>4268.7</v>
      </c>
      <c r="CY25" s="29">
        <v>0</v>
      </c>
      <c r="CZ25" s="29">
        <v>0</v>
      </c>
      <c r="DA25" s="29">
        <v>0</v>
      </c>
      <c r="DB25" s="29">
        <v>85000</v>
      </c>
      <c r="DC25" s="29">
        <v>0</v>
      </c>
      <c r="DD25" s="29">
        <v>85000</v>
      </c>
      <c r="DE25" s="29">
        <v>15350.9</v>
      </c>
      <c r="DF25" s="29">
        <v>0</v>
      </c>
      <c r="DG25" s="29">
        <v>15350.9</v>
      </c>
      <c r="DH25" s="29">
        <v>4268.7</v>
      </c>
      <c r="DI25" s="45"/>
      <c r="DJ25" s="29">
        <f t="shared" si="178"/>
        <v>4268.7</v>
      </c>
      <c r="DK25" s="29">
        <f t="shared" si="179"/>
        <v>297.10000000000002</v>
      </c>
      <c r="DL25" s="29">
        <f t="shared" si="180"/>
        <v>0</v>
      </c>
      <c r="DM25" s="29">
        <f t="shared" si="181"/>
        <v>297.10000000000002</v>
      </c>
      <c r="DN25" s="29">
        <v>0</v>
      </c>
      <c r="DO25" s="29">
        <v>0</v>
      </c>
      <c r="DP25" s="29">
        <v>0</v>
      </c>
      <c r="DQ25" s="29">
        <v>0</v>
      </c>
      <c r="DR25" s="29">
        <v>0</v>
      </c>
      <c r="DS25" s="29">
        <v>0</v>
      </c>
      <c r="DT25" s="29">
        <v>77.099999999999994</v>
      </c>
      <c r="DU25" s="29">
        <v>0</v>
      </c>
      <c r="DV25" s="29">
        <v>77.099999999999994</v>
      </c>
      <c r="DW25" s="29">
        <v>220</v>
      </c>
      <c r="DX25" s="29">
        <v>0</v>
      </c>
      <c r="DY25" s="29">
        <v>220</v>
      </c>
      <c r="DZ25" s="29">
        <f t="shared" si="182"/>
        <v>30067.5</v>
      </c>
      <c r="EA25" s="29">
        <f t="shared" si="183"/>
        <v>0</v>
      </c>
      <c r="EB25" s="29">
        <f t="shared" si="184"/>
        <v>30067.5</v>
      </c>
      <c r="EC25" s="29">
        <v>30067.5</v>
      </c>
      <c r="ED25" s="29">
        <v>0</v>
      </c>
      <c r="EE25" s="29">
        <v>30067.5</v>
      </c>
      <c r="EF25" s="29"/>
      <c r="EG25" s="29">
        <v>0</v>
      </c>
      <c r="EH25" s="29">
        <v>0</v>
      </c>
      <c r="EI25" s="29">
        <f t="shared" si="185"/>
        <v>7948.5</v>
      </c>
      <c r="EJ25" s="29">
        <f t="shared" si="186"/>
        <v>0</v>
      </c>
      <c r="EK25" s="29">
        <f t="shared" si="187"/>
        <v>7948.5</v>
      </c>
      <c r="EL25" s="29">
        <v>7948.5</v>
      </c>
      <c r="EM25" s="29">
        <v>0</v>
      </c>
      <c r="EN25" s="29">
        <v>7948.5</v>
      </c>
      <c r="EO25" s="29">
        <f t="shared" si="196"/>
        <v>108554.2</v>
      </c>
      <c r="EP25" s="29">
        <f t="shared" si="197"/>
        <v>0</v>
      </c>
      <c r="EQ25" s="29">
        <f t="shared" si="198"/>
        <v>108554.2</v>
      </c>
      <c r="ER25" s="29">
        <v>107054.2</v>
      </c>
      <c r="ES25" s="29">
        <v>0</v>
      </c>
      <c r="ET25" s="29">
        <v>107054.2</v>
      </c>
      <c r="EU25" s="29">
        <v>0</v>
      </c>
      <c r="EV25" s="29">
        <v>0</v>
      </c>
      <c r="EW25" s="29">
        <v>0</v>
      </c>
      <c r="EX25" s="29">
        <v>1500</v>
      </c>
      <c r="EY25" s="29">
        <v>0</v>
      </c>
      <c r="EZ25" s="29">
        <v>1500</v>
      </c>
      <c r="FA25" s="29">
        <f t="shared" si="188"/>
        <v>463979.3</v>
      </c>
      <c r="FB25" s="29">
        <f t="shared" si="189"/>
        <v>0</v>
      </c>
      <c r="FC25" s="29">
        <f t="shared" si="190"/>
        <v>463979.3</v>
      </c>
      <c r="FD25" s="29">
        <f t="shared" si="191"/>
        <v>442888.89999999997</v>
      </c>
      <c r="FE25" s="29">
        <f t="shared" si="150"/>
        <v>0</v>
      </c>
      <c r="FF25" s="29">
        <f t="shared" si="192"/>
        <v>442888.89999999997</v>
      </c>
      <c r="FG25" s="29">
        <f t="shared" si="193"/>
        <v>21090.400000000001</v>
      </c>
      <c r="FH25" s="29">
        <f t="shared" si="194"/>
        <v>0</v>
      </c>
      <c r="FI25" s="29">
        <f t="shared" si="195"/>
        <v>21090.400000000001</v>
      </c>
      <c r="FJ25" s="52"/>
      <c r="FK25" s="52"/>
      <c r="FL25" s="52"/>
      <c r="FM25" s="52"/>
    </row>
    <row r="26" spans="1:171" ht="12.75" customHeight="1" x14ac:dyDescent="0.2">
      <c r="A26" s="14"/>
      <c r="B26" s="13">
        <v>21700</v>
      </c>
      <c r="C26" s="13">
        <v>10000</v>
      </c>
      <c r="D26" s="13"/>
      <c r="E26" s="12">
        <v>21700</v>
      </c>
      <c r="F26" s="11">
        <v>500</v>
      </c>
      <c r="G26" s="89"/>
      <c r="H26" s="89"/>
      <c r="I26" s="89"/>
      <c r="J26" s="10" t="s">
        <v>8</v>
      </c>
      <c r="K26" s="9"/>
      <c r="L26" s="43" t="s">
        <v>8</v>
      </c>
      <c r="M26" s="88"/>
      <c r="N26" s="88"/>
      <c r="O26" s="88"/>
      <c r="P26" s="88"/>
      <c r="Q26" s="88"/>
      <c r="R26" s="88"/>
      <c r="S26" s="29">
        <f t="shared" si="151"/>
        <v>420516.3</v>
      </c>
      <c r="T26" s="29">
        <f t="shared" si="152"/>
        <v>0</v>
      </c>
      <c r="U26" s="29">
        <f t="shared" si="153"/>
        <v>420516.3</v>
      </c>
      <c r="V26" s="29">
        <f t="shared" si="154"/>
        <v>0</v>
      </c>
      <c r="W26" s="29"/>
      <c r="X26" s="29"/>
      <c r="Y26" s="29">
        <v>20887.7</v>
      </c>
      <c r="Z26" s="29">
        <v>0</v>
      </c>
      <c r="AA26" s="29">
        <v>20887.7</v>
      </c>
      <c r="AB26" s="29">
        <v>648</v>
      </c>
      <c r="AC26" s="29">
        <v>0</v>
      </c>
      <c r="AD26" s="29">
        <v>648</v>
      </c>
      <c r="AE26" s="29">
        <v>5080.8999999999996</v>
      </c>
      <c r="AF26" s="29">
        <v>0</v>
      </c>
      <c r="AG26" s="29">
        <v>5080.8999999999996</v>
      </c>
      <c r="AH26" s="29">
        <v>393899.7</v>
      </c>
      <c r="AI26" s="29"/>
      <c r="AJ26" s="29">
        <f t="shared" si="157"/>
        <v>393899.7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0</v>
      </c>
      <c r="AR26" s="45"/>
      <c r="AS26" s="29"/>
      <c r="AT26" s="29">
        <f t="shared" si="161"/>
        <v>2000</v>
      </c>
      <c r="AU26" s="29"/>
      <c r="AV26" s="29">
        <f t="shared" si="162"/>
        <v>2000</v>
      </c>
      <c r="AW26" s="29">
        <f t="shared" si="163"/>
        <v>9.4</v>
      </c>
      <c r="AX26" s="29">
        <f t="shared" si="164"/>
        <v>0</v>
      </c>
      <c r="AY26" s="29">
        <f t="shared" si="165"/>
        <v>9.4</v>
      </c>
      <c r="AZ26" s="29">
        <v>1352.4</v>
      </c>
      <c r="BA26" s="29">
        <v>0</v>
      </c>
      <c r="BB26" s="29">
        <v>1352.4</v>
      </c>
      <c r="BC26" s="29">
        <v>47.7</v>
      </c>
      <c r="BD26" s="29">
        <v>0</v>
      </c>
      <c r="BE26" s="29">
        <v>47.7</v>
      </c>
      <c r="BF26" s="29">
        <v>9.4</v>
      </c>
      <c r="BG26" s="29">
        <v>0</v>
      </c>
      <c r="BH26" s="29">
        <v>9.4</v>
      </c>
      <c r="BI26" s="29">
        <v>599.9</v>
      </c>
      <c r="BJ26" s="29">
        <v>0</v>
      </c>
      <c r="BK26" s="29">
        <v>599.9</v>
      </c>
      <c r="BL26" s="29">
        <v>0</v>
      </c>
      <c r="BM26" s="45"/>
      <c r="BN26" s="29"/>
      <c r="BO26" s="29">
        <f t="shared" si="166"/>
        <v>439</v>
      </c>
      <c r="BP26" s="29">
        <f t="shared" si="167"/>
        <v>0</v>
      </c>
      <c r="BQ26" s="29">
        <f t="shared" si="168"/>
        <v>439</v>
      </c>
      <c r="BR26" s="29">
        <v>439</v>
      </c>
      <c r="BS26" s="29">
        <v>0</v>
      </c>
      <c r="BT26" s="29">
        <v>439</v>
      </c>
      <c r="BU26" s="29">
        <v>0</v>
      </c>
      <c r="BV26" s="29">
        <v>0</v>
      </c>
      <c r="BW26" s="29">
        <v>0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0</v>
      </c>
      <c r="CD26" s="29">
        <v>0</v>
      </c>
      <c r="CE26" s="29">
        <v>0</v>
      </c>
      <c r="CF26" s="29">
        <v>0</v>
      </c>
      <c r="CG26" s="29">
        <f t="shared" si="169"/>
        <v>29848.100000000002</v>
      </c>
      <c r="CH26" s="29">
        <f t="shared" si="170"/>
        <v>0</v>
      </c>
      <c r="CI26" s="29">
        <f t="shared" si="171"/>
        <v>29848.100000000002</v>
      </c>
      <c r="CJ26" s="29">
        <v>27655.4</v>
      </c>
      <c r="CK26" s="29">
        <v>0</v>
      </c>
      <c r="CL26" s="29">
        <v>27655.4</v>
      </c>
      <c r="CM26" s="29">
        <v>0</v>
      </c>
      <c r="CN26" s="29">
        <v>0</v>
      </c>
      <c r="CO26" s="29">
        <v>0</v>
      </c>
      <c r="CP26" s="29">
        <v>2192.6999999999998</v>
      </c>
      <c r="CQ26" s="29">
        <v>0</v>
      </c>
      <c r="CR26" s="29">
        <v>2192.6999999999998</v>
      </c>
      <c r="CS26" s="29">
        <f t="shared" si="172"/>
        <v>37119.600000000006</v>
      </c>
      <c r="CT26" s="29">
        <f t="shared" si="173"/>
        <v>0</v>
      </c>
      <c r="CU26" s="29">
        <f t="shared" si="174"/>
        <v>37119.600000000006</v>
      </c>
      <c r="CV26" s="29">
        <f t="shared" si="175"/>
        <v>2452.6999999999998</v>
      </c>
      <c r="CW26" s="29">
        <f t="shared" si="176"/>
        <v>0</v>
      </c>
      <c r="CX26" s="29">
        <f t="shared" si="177"/>
        <v>2452.6999999999998</v>
      </c>
      <c r="CY26" s="29">
        <v>0</v>
      </c>
      <c r="CZ26" s="29">
        <v>0</v>
      </c>
      <c r="DA26" s="29">
        <v>0</v>
      </c>
      <c r="DB26" s="29">
        <v>27923.9</v>
      </c>
      <c r="DC26" s="29">
        <v>0</v>
      </c>
      <c r="DD26" s="29">
        <v>27923.9</v>
      </c>
      <c r="DE26" s="29">
        <v>9195.7000000000007</v>
      </c>
      <c r="DF26" s="29">
        <v>0</v>
      </c>
      <c r="DG26" s="29">
        <v>9195.7000000000007</v>
      </c>
      <c r="DH26" s="29">
        <v>2452.6999999999998</v>
      </c>
      <c r="DI26" s="45"/>
      <c r="DJ26" s="29">
        <f t="shared" si="178"/>
        <v>2452.6999999999998</v>
      </c>
      <c r="DK26" s="29">
        <f t="shared" si="179"/>
        <v>397</v>
      </c>
      <c r="DL26" s="29">
        <f t="shared" si="180"/>
        <v>0</v>
      </c>
      <c r="DM26" s="29">
        <f t="shared" si="181"/>
        <v>397</v>
      </c>
      <c r="DN26" s="29">
        <v>0</v>
      </c>
      <c r="DO26" s="29">
        <v>0</v>
      </c>
      <c r="DP26" s="29">
        <v>0</v>
      </c>
      <c r="DQ26" s="29">
        <v>28.6</v>
      </c>
      <c r="DR26" s="29">
        <v>0</v>
      </c>
      <c r="DS26" s="29">
        <v>28.6</v>
      </c>
      <c r="DT26" s="29">
        <v>211.2</v>
      </c>
      <c r="DU26" s="29">
        <v>0</v>
      </c>
      <c r="DV26" s="29">
        <v>211.2</v>
      </c>
      <c r="DW26" s="29">
        <v>157.19999999999999</v>
      </c>
      <c r="DX26" s="29">
        <v>0</v>
      </c>
      <c r="DY26" s="29">
        <v>157.19999999999999</v>
      </c>
      <c r="DZ26" s="29">
        <f t="shared" si="182"/>
        <v>31883.5</v>
      </c>
      <c r="EA26" s="29">
        <f t="shared" si="183"/>
        <v>0</v>
      </c>
      <c r="EB26" s="29">
        <f t="shared" si="184"/>
        <v>31883.5</v>
      </c>
      <c r="EC26" s="29">
        <v>31883.5</v>
      </c>
      <c r="ED26" s="29">
        <v>0</v>
      </c>
      <c r="EE26" s="29">
        <v>31883.5</v>
      </c>
      <c r="EF26" s="29"/>
      <c r="EG26" s="29">
        <v>0</v>
      </c>
      <c r="EH26" s="29">
        <v>0</v>
      </c>
      <c r="EI26" s="29">
        <f t="shared" si="185"/>
        <v>11284.9</v>
      </c>
      <c r="EJ26" s="29">
        <f t="shared" si="186"/>
        <v>0</v>
      </c>
      <c r="EK26" s="29">
        <f t="shared" si="187"/>
        <v>11284.9</v>
      </c>
      <c r="EL26" s="29">
        <v>11284.9</v>
      </c>
      <c r="EM26" s="29">
        <v>0</v>
      </c>
      <c r="EN26" s="29">
        <v>11284.9</v>
      </c>
      <c r="EO26" s="29">
        <f t="shared" si="196"/>
        <v>73213.600000000006</v>
      </c>
      <c r="EP26" s="29">
        <f t="shared" si="197"/>
        <v>0</v>
      </c>
      <c r="EQ26" s="29">
        <f t="shared" si="198"/>
        <v>73213.600000000006</v>
      </c>
      <c r="ER26" s="29">
        <v>72513.600000000006</v>
      </c>
      <c r="ES26" s="29">
        <v>0</v>
      </c>
      <c r="ET26" s="29">
        <v>72513.600000000006</v>
      </c>
      <c r="EU26" s="29">
        <v>0</v>
      </c>
      <c r="EV26" s="29">
        <v>0</v>
      </c>
      <c r="EW26" s="29">
        <v>0</v>
      </c>
      <c r="EX26" s="29">
        <v>700</v>
      </c>
      <c r="EY26" s="29">
        <v>0</v>
      </c>
      <c r="EZ26" s="29">
        <v>700</v>
      </c>
      <c r="FA26" s="29">
        <f t="shared" si="188"/>
        <v>609164.1</v>
      </c>
      <c r="FB26" s="29">
        <f t="shared" si="189"/>
        <v>0</v>
      </c>
      <c r="FC26" s="29">
        <f t="shared" si="190"/>
        <v>609164.1</v>
      </c>
      <c r="FD26" s="29">
        <f t="shared" si="191"/>
        <v>606702</v>
      </c>
      <c r="FE26" s="29">
        <f t="shared" si="150"/>
        <v>0</v>
      </c>
      <c r="FF26" s="29">
        <f t="shared" si="192"/>
        <v>606702</v>
      </c>
      <c r="FG26" s="29">
        <f t="shared" si="193"/>
        <v>2462.1</v>
      </c>
      <c r="FH26" s="29">
        <f t="shared" si="194"/>
        <v>0</v>
      </c>
      <c r="FI26" s="29">
        <f t="shared" si="195"/>
        <v>2462.1</v>
      </c>
      <c r="FJ26" s="52"/>
      <c r="FK26" s="52"/>
      <c r="FL26" s="52"/>
      <c r="FM26" s="52"/>
    </row>
    <row r="27" spans="1:171" s="40" customFormat="1" ht="12.75" customHeight="1" x14ac:dyDescent="0.2">
      <c r="A27" s="39"/>
      <c r="B27" s="13">
        <v>21800</v>
      </c>
      <c r="C27" s="13">
        <v>10000</v>
      </c>
      <c r="D27" s="13"/>
      <c r="E27" s="12">
        <v>21800</v>
      </c>
      <c r="F27" s="11">
        <v>500</v>
      </c>
      <c r="G27" s="89"/>
      <c r="H27" s="89"/>
      <c r="I27" s="89"/>
      <c r="J27" s="10" t="s">
        <v>7</v>
      </c>
      <c r="K27" s="9"/>
      <c r="L27" s="43" t="s">
        <v>7</v>
      </c>
      <c r="M27" s="88"/>
      <c r="N27" s="88"/>
      <c r="O27" s="88"/>
      <c r="P27" s="88"/>
      <c r="Q27" s="88"/>
      <c r="R27" s="88"/>
      <c r="S27" s="29">
        <f t="shared" si="151"/>
        <v>340998.8</v>
      </c>
      <c r="T27" s="29">
        <f t="shared" si="152"/>
        <v>0</v>
      </c>
      <c r="U27" s="29">
        <f t="shared" si="153"/>
        <v>340998.8</v>
      </c>
      <c r="V27" s="29">
        <f t="shared" si="154"/>
        <v>0</v>
      </c>
      <c r="W27" s="29"/>
      <c r="X27" s="29"/>
      <c r="Y27" s="29">
        <v>87429.8</v>
      </c>
      <c r="Z27" s="29">
        <v>0</v>
      </c>
      <c r="AA27" s="29">
        <v>87429.8</v>
      </c>
      <c r="AB27" s="29">
        <v>5400</v>
      </c>
      <c r="AC27" s="29">
        <v>0</v>
      </c>
      <c r="AD27" s="29">
        <v>5400</v>
      </c>
      <c r="AE27" s="29">
        <v>12509</v>
      </c>
      <c r="AF27" s="29">
        <v>0</v>
      </c>
      <c r="AG27" s="29">
        <v>12509</v>
      </c>
      <c r="AH27" s="29">
        <v>0</v>
      </c>
      <c r="AI27" s="29"/>
      <c r="AJ27" s="29">
        <v>0</v>
      </c>
      <c r="AK27" s="29">
        <v>235660</v>
      </c>
      <c r="AL27" s="51"/>
      <c r="AM27" s="29">
        <f t="shared" si="158"/>
        <v>235660</v>
      </c>
      <c r="AN27" s="29">
        <v>0</v>
      </c>
      <c r="AO27" s="29">
        <v>0</v>
      </c>
      <c r="AP27" s="29">
        <v>0</v>
      </c>
      <c r="AQ27" s="29">
        <v>0</v>
      </c>
      <c r="AR27" s="45"/>
      <c r="AS27" s="29"/>
      <c r="AT27" s="29">
        <f t="shared" si="161"/>
        <v>1642</v>
      </c>
      <c r="AU27" s="29">
        <f t="shared" ref="AU27" si="205">BA27+BD27+BJ27+BM27</f>
        <v>0</v>
      </c>
      <c r="AV27" s="29">
        <f t="shared" si="162"/>
        <v>1642</v>
      </c>
      <c r="AW27" s="29">
        <f t="shared" si="163"/>
        <v>38.6</v>
      </c>
      <c r="AX27" s="29">
        <f t="shared" si="164"/>
        <v>0</v>
      </c>
      <c r="AY27" s="29">
        <f t="shared" si="165"/>
        <v>38.6</v>
      </c>
      <c r="AZ27" s="29">
        <v>924.4</v>
      </c>
      <c r="BA27" s="29">
        <v>0</v>
      </c>
      <c r="BB27" s="29">
        <v>924.4</v>
      </c>
      <c r="BC27" s="29">
        <v>196</v>
      </c>
      <c r="BD27" s="29">
        <v>0</v>
      </c>
      <c r="BE27" s="29">
        <v>196</v>
      </c>
      <c r="BF27" s="29">
        <v>38.6</v>
      </c>
      <c r="BG27" s="29">
        <v>0</v>
      </c>
      <c r="BH27" s="29">
        <v>38.6</v>
      </c>
      <c r="BI27" s="29">
        <v>521.6</v>
      </c>
      <c r="BJ27" s="29">
        <v>0</v>
      </c>
      <c r="BK27" s="29">
        <v>521.6</v>
      </c>
      <c r="BL27" s="29">
        <v>0</v>
      </c>
      <c r="BM27" s="45"/>
      <c r="BN27" s="29">
        <f>BL27+BM27</f>
        <v>0</v>
      </c>
      <c r="BO27" s="29">
        <f t="shared" si="166"/>
        <v>1519</v>
      </c>
      <c r="BP27" s="29">
        <f t="shared" si="167"/>
        <v>0</v>
      </c>
      <c r="BQ27" s="29">
        <f t="shared" si="168"/>
        <v>1519</v>
      </c>
      <c r="BR27" s="29">
        <v>1519</v>
      </c>
      <c r="BS27" s="29">
        <v>0</v>
      </c>
      <c r="BT27" s="29">
        <v>1519</v>
      </c>
      <c r="BU27" s="29">
        <v>0</v>
      </c>
      <c r="BV27" s="29">
        <v>0</v>
      </c>
      <c r="BW27" s="29">
        <v>0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0</v>
      </c>
      <c r="CD27" s="29">
        <v>0</v>
      </c>
      <c r="CE27" s="29">
        <v>0</v>
      </c>
      <c r="CF27" s="29">
        <v>0</v>
      </c>
      <c r="CG27" s="29">
        <f t="shared" si="169"/>
        <v>80074.899999999994</v>
      </c>
      <c r="CH27" s="29">
        <f t="shared" si="170"/>
        <v>0</v>
      </c>
      <c r="CI27" s="29">
        <f t="shared" si="171"/>
        <v>80074.899999999994</v>
      </c>
      <c r="CJ27" s="29">
        <v>77355.899999999994</v>
      </c>
      <c r="CK27" s="29">
        <v>0</v>
      </c>
      <c r="CL27" s="29">
        <v>77355.899999999994</v>
      </c>
      <c r="CM27" s="29">
        <v>0</v>
      </c>
      <c r="CN27" s="29">
        <v>0</v>
      </c>
      <c r="CO27" s="29">
        <v>0</v>
      </c>
      <c r="CP27" s="29">
        <v>2719</v>
      </c>
      <c r="CQ27" s="29">
        <v>0</v>
      </c>
      <c r="CR27" s="29">
        <v>2719</v>
      </c>
      <c r="CS27" s="29">
        <f t="shared" si="172"/>
        <v>69033.7</v>
      </c>
      <c r="CT27" s="29">
        <f t="shared" si="173"/>
        <v>0</v>
      </c>
      <c r="CU27" s="29">
        <f t="shared" si="174"/>
        <v>69033.7</v>
      </c>
      <c r="CV27" s="29">
        <f t="shared" si="175"/>
        <v>3446.5</v>
      </c>
      <c r="CW27" s="29">
        <f t="shared" si="176"/>
        <v>0</v>
      </c>
      <c r="CX27" s="29">
        <f t="shared" si="177"/>
        <v>3446.5</v>
      </c>
      <c r="CY27" s="29">
        <v>57580</v>
      </c>
      <c r="CZ27" s="29">
        <v>0</v>
      </c>
      <c r="DA27" s="29">
        <v>57580</v>
      </c>
      <c r="DB27" s="29">
        <v>11453.7</v>
      </c>
      <c r="DC27" s="29">
        <v>0</v>
      </c>
      <c r="DD27" s="29">
        <v>11453.7</v>
      </c>
      <c r="DE27" s="29">
        <v>0</v>
      </c>
      <c r="DF27" s="29">
        <v>0</v>
      </c>
      <c r="DG27" s="29">
        <v>0</v>
      </c>
      <c r="DH27" s="29">
        <v>3446.5</v>
      </c>
      <c r="DI27" s="45"/>
      <c r="DJ27" s="29">
        <f t="shared" si="178"/>
        <v>3446.5</v>
      </c>
      <c r="DK27" s="29">
        <f t="shared" si="179"/>
        <v>1439.7</v>
      </c>
      <c r="DL27" s="29">
        <f t="shared" si="180"/>
        <v>0</v>
      </c>
      <c r="DM27" s="29">
        <f t="shared" si="181"/>
        <v>1439.7</v>
      </c>
      <c r="DN27" s="29">
        <v>0</v>
      </c>
      <c r="DO27" s="29">
        <v>0</v>
      </c>
      <c r="DP27" s="29">
        <v>0</v>
      </c>
      <c r="DQ27" s="29">
        <v>906.6</v>
      </c>
      <c r="DR27" s="29">
        <v>0</v>
      </c>
      <c r="DS27" s="29">
        <v>906.6</v>
      </c>
      <c r="DT27" s="29">
        <v>533.1</v>
      </c>
      <c r="DU27" s="29">
        <v>0</v>
      </c>
      <c r="DV27" s="29">
        <v>533.1</v>
      </c>
      <c r="DW27" s="29">
        <v>0</v>
      </c>
      <c r="DX27" s="29">
        <v>0</v>
      </c>
      <c r="DY27" s="29">
        <v>0</v>
      </c>
      <c r="DZ27" s="29">
        <f t="shared" si="182"/>
        <v>132518.20000000001</v>
      </c>
      <c r="EA27" s="29">
        <f t="shared" si="183"/>
        <v>0</v>
      </c>
      <c r="EB27" s="29">
        <f t="shared" si="184"/>
        <v>132518.20000000001</v>
      </c>
      <c r="EC27" s="29">
        <v>132518.20000000001</v>
      </c>
      <c r="ED27" s="29">
        <v>0</v>
      </c>
      <c r="EE27" s="29">
        <v>132518.20000000001</v>
      </c>
      <c r="EF27" s="29"/>
      <c r="EG27" s="29">
        <v>0</v>
      </c>
      <c r="EH27" s="29">
        <v>0</v>
      </c>
      <c r="EI27" s="29">
        <f t="shared" si="185"/>
        <v>56396.5</v>
      </c>
      <c r="EJ27" s="29">
        <f t="shared" si="186"/>
        <v>0</v>
      </c>
      <c r="EK27" s="29">
        <f t="shared" si="187"/>
        <v>56396.5</v>
      </c>
      <c r="EL27" s="29">
        <v>56396.5</v>
      </c>
      <c r="EM27" s="29">
        <v>0</v>
      </c>
      <c r="EN27" s="29">
        <v>56396.5</v>
      </c>
      <c r="EO27" s="29">
        <f t="shared" si="196"/>
        <v>47343.3</v>
      </c>
      <c r="EP27" s="29">
        <f t="shared" si="197"/>
        <v>0</v>
      </c>
      <c r="EQ27" s="29">
        <f t="shared" si="198"/>
        <v>47343.3</v>
      </c>
      <c r="ER27" s="29">
        <v>44743.3</v>
      </c>
      <c r="ES27" s="29">
        <v>0</v>
      </c>
      <c r="ET27" s="29">
        <v>44743.3</v>
      </c>
      <c r="EU27" s="29">
        <v>0</v>
      </c>
      <c r="EV27" s="29">
        <v>0</v>
      </c>
      <c r="EW27" s="29">
        <v>0</v>
      </c>
      <c r="EX27" s="29">
        <v>2600</v>
      </c>
      <c r="EY27" s="29">
        <v>0</v>
      </c>
      <c r="EZ27" s="29">
        <v>2600</v>
      </c>
      <c r="FA27" s="29">
        <f t="shared" si="188"/>
        <v>734451.20000000007</v>
      </c>
      <c r="FB27" s="29">
        <f t="shared" si="189"/>
        <v>0</v>
      </c>
      <c r="FC27" s="29">
        <f t="shared" si="190"/>
        <v>734451.20000000007</v>
      </c>
      <c r="FD27" s="29">
        <f t="shared" si="191"/>
        <v>730966.10000000009</v>
      </c>
      <c r="FE27" s="29">
        <f t="shared" si="150"/>
        <v>0</v>
      </c>
      <c r="FF27" s="29">
        <f t="shared" si="192"/>
        <v>730966.10000000009</v>
      </c>
      <c r="FG27" s="29">
        <f t="shared" si="193"/>
        <v>3485.1</v>
      </c>
      <c r="FH27" s="29">
        <f t="shared" si="194"/>
        <v>0</v>
      </c>
      <c r="FI27" s="29">
        <f t="shared" si="195"/>
        <v>3485.1</v>
      </c>
      <c r="FJ27" s="52"/>
      <c r="FK27" s="52"/>
      <c r="FL27" s="52"/>
      <c r="FM27" s="52"/>
      <c r="FN27" s="53"/>
      <c r="FO27" s="53"/>
    </row>
    <row r="28" spans="1:171" ht="12.75" customHeight="1" x14ac:dyDescent="0.2">
      <c r="A28" s="14"/>
      <c r="B28" s="13">
        <v>21900</v>
      </c>
      <c r="C28" s="13">
        <v>10000</v>
      </c>
      <c r="D28" s="13"/>
      <c r="E28" s="12">
        <v>21900</v>
      </c>
      <c r="F28" s="11">
        <v>500</v>
      </c>
      <c r="G28" s="89"/>
      <c r="H28" s="89"/>
      <c r="I28" s="89"/>
      <c r="J28" s="10" t="s">
        <v>6</v>
      </c>
      <c r="K28" s="9"/>
      <c r="L28" s="43" t="s">
        <v>6</v>
      </c>
      <c r="M28" s="88"/>
      <c r="N28" s="88"/>
      <c r="O28" s="88"/>
      <c r="P28" s="88"/>
      <c r="Q28" s="88"/>
      <c r="R28" s="88"/>
      <c r="S28" s="29">
        <f t="shared" si="151"/>
        <v>36458.199999999997</v>
      </c>
      <c r="T28" s="29">
        <f t="shared" si="152"/>
        <v>0</v>
      </c>
      <c r="U28" s="29">
        <f t="shared" si="153"/>
        <v>36458.199999999997</v>
      </c>
      <c r="V28" s="29">
        <f t="shared" si="154"/>
        <v>0</v>
      </c>
      <c r="W28" s="29"/>
      <c r="X28" s="29"/>
      <c r="Y28" s="29">
        <v>28695</v>
      </c>
      <c r="Z28" s="29">
        <v>0</v>
      </c>
      <c r="AA28" s="29">
        <v>28695</v>
      </c>
      <c r="AB28" s="29">
        <v>0</v>
      </c>
      <c r="AC28" s="29">
        <v>0</v>
      </c>
      <c r="AD28" s="29">
        <v>0</v>
      </c>
      <c r="AE28" s="29">
        <v>7763.2</v>
      </c>
      <c r="AF28" s="29">
        <v>0</v>
      </c>
      <c r="AG28" s="29">
        <v>7763.2</v>
      </c>
      <c r="AH28" s="29">
        <v>0</v>
      </c>
      <c r="AI28" s="29"/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45"/>
      <c r="AS28" s="29"/>
      <c r="AT28" s="29">
        <f t="shared" si="161"/>
        <v>943.5</v>
      </c>
      <c r="AU28" s="29"/>
      <c r="AV28" s="29">
        <f t="shared" si="162"/>
        <v>943.5</v>
      </c>
      <c r="AW28" s="29">
        <f t="shared" si="163"/>
        <v>15.3</v>
      </c>
      <c r="AX28" s="29">
        <f t="shared" si="164"/>
        <v>0</v>
      </c>
      <c r="AY28" s="29">
        <f t="shared" si="165"/>
        <v>15.3</v>
      </c>
      <c r="AZ28" s="29">
        <v>557.79999999999995</v>
      </c>
      <c r="BA28" s="29">
        <v>0</v>
      </c>
      <c r="BB28" s="29">
        <v>557.79999999999995</v>
      </c>
      <c r="BC28" s="29">
        <v>77.7</v>
      </c>
      <c r="BD28" s="29">
        <v>0</v>
      </c>
      <c r="BE28" s="29">
        <v>77.7</v>
      </c>
      <c r="BF28" s="29">
        <v>15.3</v>
      </c>
      <c r="BG28" s="29">
        <v>0</v>
      </c>
      <c r="BH28" s="29">
        <v>15.3</v>
      </c>
      <c r="BI28" s="29">
        <v>308</v>
      </c>
      <c r="BJ28" s="29">
        <v>0</v>
      </c>
      <c r="BK28" s="29">
        <v>308</v>
      </c>
      <c r="BL28" s="29">
        <v>0</v>
      </c>
      <c r="BM28" s="45"/>
      <c r="BN28" s="29"/>
      <c r="BO28" s="29">
        <f t="shared" si="166"/>
        <v>681</v>
      </c>
      <c r="BP28" s="29">
        <f t="shared" si="167"/>
        <v>0</v>
      </c>
      <c r="BQ28" s="29">
        <f t="shared" si="168"/>
        <v>681</v>
      </c>
      <c r="BR28" s="29">
        <v>681</v>
      </c>
      <c r="BS28" s="29">
        <v>0</v>
      </c>
      <c r="BT28" s="29">
        <v>681</v>
      </c>
      <c r="BU28" s="29">
        <v>0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0</v>
      </c>
      <c r="CG28" s="29">
        <f t="shared" si="169"/>
        <v>107820.6</v>
      </c>
      <c r="CH28" s="29">
        <f t="shared" si="170"/>
        <v>0</v>
      </c>
      <c r="CI28" s="29">
        <f t="shared" si="171"/>
        <v>107820.6</v>
      </c>
      <c r="CJ28" s="29">
        <v>44469.8</v>
      </c>
      <c r="CK28" s="29">
        <v>0</v>
      </c>
      <c r="CL28" s="29">
        <v>44469.8</v>
      </c>
      <c r="CM28" s="29">
        <v>50369.8</v>
      </c>
      <c r="CN28" s="29">
        <v>0</v>
      </c>
      <c r="CO28" s="29">
        <v>50369.8</v>
      </c>
      <c r="CP28" s="29">
        <v>12981</v>
      </c>
      <c r="CQ28" s="29">
        <v>0</v>
      </c>
      <c r="CR28" s="29">
        <v>12981</v>
      </c>
      <c r="CS28" s="29">
        <f t="shared" si="172"/>
        <v>50985.1</v>
      </c>
      <c r="CT28" s="29">
        <f t="shared" si="173"/>
        <v>0</v>
      </c>
      <c r="CU28" s="29">
        <f t="shared" si="174"/>
        <v>50985.1</v>
      </c>
      <c r="CV28" s="29">
        <f t="shared" si="175"/>
        <v>4491</v>
      </c>
      <c r="CW28" s="29">
        <f t="shared" si="176"/>
        <v>0</v>
      </c>
      <c r="CX28" s="29">
        <f t="shared" si="177"/>
        <v>4491</v>
      </c>
      <c r="CY28" s="29">
        <v>0</v>
      </c>
      <c r="CZ28" s="29">
        <v>0</v>
      </c>
      <c r="DA28" s="29">
        <v>0</v>
      </c>
      <c r="DB28" s="29">
        <v>50985.1</v>
      </c>
      <c r="DC28" s="29">
        <v>0</v>
      </c>
      <c r="DD28" s="29">
        <v>50985.1</v>
      </c>
      <c r="DE28" s="29">
        <v>0</v>
      </c>
      <c r="DF28" s="29">
        <v>0</v>
      </c>
      <c r="DG28" s="29">
        <v>0</v>
      </c>
      <c r="DH28" s="29">
        <v>4491</v>
      </c>
      <c r="DI28" s="45"/>
      <c r="DJ28" s="29">
        <f t="shared" si="178"/>
        <v>4491</v>
      </c>
      <c r="DK28" s="29">
        <f t="shared" si="179"/>
        <v>1254.7</v>
      </c>
      <c r="DL28" s="29">
        <f t="shared" si="180"/>
        <v>0</v>
      </c>
      <c r="DM28" s="29">
        <f t="shared" si="181"/>
        <v>1254.7</v>
      </c>
      <c r="DN28" s="29">
        <v>0</v>
      </c>
      <c r="DO28" s="29">
        <v>0</v>
      </c>
      <c r="DP28" s="29">
        <v>0</v>
      </c>
      <c r="DQ28" s="29">
        <v>369.6</v>
      </c>
      <c r="DR28" s="29">
        <v>0</v>
      </c>
      <c r="DS28" s="29">
        <v>369.6</v>
      </c>
      <c r="DT28" s="29">
        <v>291.3</v>
      </c>
      <c r="DU28" s="29">
        <v>0</v>
      </c>
      <c r="DV28" s="29">
        <v>291.3</v>
      </c>
      <c r="DW28" s="29">
        <v>593.79999999999995</v>
      </c>
      <c r="DX28" s="29">
        <v>0</v>
      </c>
      <c r="DY28" s="29">
        <v>593.79999999999995</v>
      </c>
      <c r="DZ28" s="29">
        <f t="shared" si="182"/>
        <v>60393.9</v>
      </c>
      <c r="EA28" s="29">
        <f t="shared" si="183"/>
        <v>0</v>
      </c>
      <c r="EB28" s="29">
        <f t="shared" si="184"/>
        <v>60393.9</v>
      </c>
      <c r="EC28" s="29">
        <v>60393.9</v>
      </c>
      <c r="ED28" s="29">
        <v>0</v>
      </c>
      <c r="EE28" s="29">
        <v>60393.9</v>
      </c>
      <c r="EF28" s="29"/>
      <c r="EG28" s="29">
        <v>0</v>
      </c>
      <c r="EH28" s="29">
        <v>0</v>
      </c>
      <c r="EI28" s="29">
        <f t="shared" si="185"/>
        <v>18055.599999999999</v>
      </c>
      <c r="EJ28" s="29">
        <f t="shared" si="186"/>
        <v>0</v>
      </c>
      <c r="EK28" s="29">
        <f t="shared" si="187"/>
        <v>18055.599999999999</v>
      </c>
      <c r="EL28" s="29">
        <v>18055.599999999999</v>
      </c>
      <c r="EM28" s="29">
        <v>0</v>
      </c>
      <c r="EN28" s="29">
        <v>18055.599999999999</v>
      </c>
      <c r="EO28" s="29">
        <f t="shared" si="196"/>
        <v>43886.2</v>
      </c>
      <c r="EP28" s="29">
        <f t="shared" si="197"/>
        <v>0</v>
      </c>
      <c r="EQ28" s="29">
        <f t="shared" si="198"/>
        <v>43886.2</v>
      </c>
      <c r="ER28" s="29">
        <v>43886.2</v>
      </c>
      <c r="ES28" s="29">
        <v>0</v>
      </c>
      <c r="ET28" s="29">
        <v>43886.2</v>
      </c>
      <c r="EU28" s="29">
        <v>0</v>
      </c>
      <c r="EV28" s="29">
        <v>0</v>
      </c>
      <c r="EW28" s="29">
        <v>0</v>
      </c>
      <c r="EX28" s="29">
        <v>0</v>
      </c>
      <c r="EY28" s="29">
        <v>0</v>
      </c>
      <c r="EZ28" s="29">
        <v>0</v>
      </c>
      <c r="FA28" s="29">
        <f t="shared" si="188"/>
        <v>324985.09999999998</v>
      </c>
      <c r="FB28" s="29">
        <f t="shared" si="189"/>
        <v>0</v>
      </c>
      <c r="FC28" s="29">
        <f t="shared" si="190"/>
        <v>324985.09999999998</v>
      </c>
      <c r="FD28" s="29">
        <f t="shared" si="191"/>
        <v>320478.8</v>
      </c>
      <c r="FE28" s="29">
        <f t="shared" si="150"/>
        <v>0</v>
      </c>
      <c r="FF28" s="29">
        <f t="shared" si="192"/>
        <v>320478.8</v>
      </c>
      <c r="FG28" s="29">
        <f t="shared" si="193"/>
        <v>4506.3</v>
      </c>
      <c r="FH28" s="29">
        <f t="shared" si="194"/>
        <v>0</v>
      </c>
      <c r="FI28" s="29">
        <f t="shared" si="195"/>
        <v>4506.3</v>
      </c>
      <c r="FJ28" s="52"/>
      <c r="FK28" s="52"/>
      <c r="FL28" s="52"/>
      <c r="FM28" s="52"/>
    </row>
    <row r="29" spans="1:171" ht="12.75" customHeight="1" x14ac:dyDescent="0.2">
      <c r="A29" s="14"/>
      <c r="B29" s="13">
        <v>22000</v>
      </c>
      <c r="C29" s="13">
        <v>10000</v>
      </c>
      <c r="D29" s="13"/>
      <c r="E29" s="12">
        <v>22000</v>
      </c>
      <c r="F29" s="11">
        <v>500</v>
      </c>
      <c r="G29" s="89"/>
      <c r="H29" s="89"/>
      <c r="I29" s="89"/>
      <c r="J29" s="10" t="s">
        <v>5</v>
      </c>
      <c r="K29" s="9"/>
      <c r="L29" s="43" t="s">
        <v>5</v>
      </c>
      <c r="M29" s="88"/>
      <c r="N29" s="88"/>
      <c r="O29" s="88"/>
      <c r="P29" s="88"/>
      <c r="Q29" s="88"/>
      <c r="R29" s="88"/>
      <c r="S29" s="29">
        <f t="shared" si="151"/>
        <v>10203.6</v>
      </c>
      <c r="T29" s="29">
        <f t="shared" si="152"/>
        <v>0</v>
      </c>
      <c r="U29" s="29">
        <f t="shared" si="153"/>
        <v>10203.6</v>
      </c>
      <c r="V29" s="29">
        <f t="shared" si="154"/>
        <v>0</v>
      </c>
      <c r="W29" s="29"/>
      <c r="X29" s="29"/>
      <c r="Y29" s="29">
        <v>7131.5</v>
      </c>
      <c r="Z29" s="29">
        <v>0</v>
      </c>
      <c r="AA29" s="29">
        <v>7131.5</v>
      </c>
      <c r="AB29" s="29">
        <v>0</v>
      </c>
      <c r="AC29" s="29">
        <v>0</v>
      </c>
      <c r="AD29" s="29">
        <v>0</v>
      </c>
      <c r="AE29" s="29">
        <v>3072.1</v>
      </c>
      <c r="AF29" s="29">
        <v>0</v>
      </c>
      <c r="AG29" s="29">
        <v>3072.1</v>
      </c>
      <c r="AH29" s="29">
        <v>0</v>
      </c>
      <c r="AI29" s="29"/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45"/>
      <c r="AS29" s="29"/>
      <c r="AT29" s="29">
        <f t="shared" si="161"/>
        <v>54351.6</v>
      </c>
      <c r="AU29" s="29"/>
      <c r="AV29" s="29">
        <f t="shared" si="162"/>
        <v>54351.6</v>
      </c>
      <c r="AW29" s="29">
        <f t="shared" si="163"/>
        <v>6.2</v>
      </c>
      <c r="AX29" s="29">
        <f t="shared" si="164"/>
        <v>0</v>
      </c>
      <c r="AY29" s="29">
        <f t="shared" si="165"/>
        <v>6.2</v>
      </c>
      <c r="AZ29" s="29">
        <v>624.20000000000005</v>
      </c>
      <c r="BA29" s="29">
        <v>0</v>
      </c>
      <c r="BB29" s="29">
        <v>624.20000000000005</v>
      </c>
      <c r="BC29" s="29">
        <v>31.5</v>
      </c>
      <c r="BD29" s="29">
        <v>0</v>
      </c>
      <c r="BE29" s="29">
        <v>31.5</v>
      </c>
      <c r="BF29" s="29">
        <v>6.2</v>
      </c>
      <c r="BG29" s="29">
        <v>0</v>
      </c>
      <c r="BH29" s="29">
        <v>6.2</v>
      </c>
      <c r="BI29" s="29">
        <v>0</v>
      </c>
      <c r="BJ29" s="29">
        <v>0</v>
      </c>
      <c r="BK29" s="29">
        <v>0</v>
      </c>
      <c r="BL29" s="29">
        <v>53695.9</v>
      </c>
      <c r="BM29" s="45"/>
      <c r="BN29" s="29">
        <f t="shared" ref="BN29" si="206">BL29+BM29</f>
        <v>53695.9</v>
      </c>
      <c r="BO29" s="29">
        <f t="shared" si="166"/>
        <v>106</v>
      </c>
      <c r="BP29" s="29">
        <f t="shared" si="167"/>
        <v>0</v>
      </c>
      <c r="BQ29" s="29">
        <f t="shared" si="168"/>
        <v>106</v>
      </c>
      <c r="BR29" s="29">
        <v>106</v>
      </c>
      <c r="BS29" s="29">
        <v>0</v>
      </c>
      <c r="BT29" s="29">
        <v>106</v>
      </c>
      <c r="BU29" s="29">
        <v>0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0</v>
      </c>
      <c r="CG29" s="29">
        <f t="shared" si="169"/>
        <v>21219.8</v>
      </c>
      <c r="CH29" s="29">
        <f t="shared" si="170"/>
        <v>0</v>
      </c>
      <c r="CI29" s="29">
        <f t="shared" si="171"/>
        <v>21219.8</v>
      </c>
      <c r="CJ29" s="29">
        <v>20605.8</v>
      </c>
      <c r="CK29" s="29">
        <v>0</v>
      </c>
      <c r="CL29" s="29">
        <v>20605.8</v>
      </c>
      <c r="CM29" s="29">
        <v>0</v>
      </c>
      <c r="CN29" s="29">
        <v>0</v>
      </c>
      <c r="CO29" s="29">
        <v>0</v>
      </c>
      <c r="CP29" s="29">
        <v>614</v>
      </c>
      <c r="CQ29" s="29">
        <v>0</v>
      </c>
      <c r="CR29" s="29">
        <v>614</v>
      </c>
      <c r="CS29" s="29">
        <f t="shared" si="172"/>
        <v>83576.7</v>
      </c>
      <c r="CT29" s="29">
        <f t="shared" si="173"/>
        <v>0</v>
      </c>
      <c r="CU29" s="29">
        <f t="shared" si="174"/>
        <v>83576.7</v>
      </c>
      <c r="CV29" s="29">
        <f t="shared" si="175"/>
        <v>1112.0999999999999</v>
      </c>
      <c r="CW29" s="29">
        <f t="shared" si="176"/>
        <v>0</v>
      </c>
      <c r="CX29" s="29">
        <f t="shared" si="177"/>
        <v>1112.0999999999999</v>
      </c>
      <c r="CY29" s="29">
        <v>0</v>
      </c>
      <c r="CZ29" s="29">
        <v>0</v>
      </c>
      <c r="DA29" s="29">
        <v>0</v>
      </c>
      <c r="DB29" s="29">
        <v>21834.2</v>
      </c>
      <c r="DC29" s="29">
        <v>0</v>
      </c>
      <c r="DD29" s="29">
        <v>21834.2</v>
      </c>
      <c r="DE29" s="29">
        <v>61742.5</v>
      </c>
      <c r="DF29" s="29">
        <v>0</v>
      </c>
      <c r="DG29" s="29">
        <v>61742.5</v>
      </c>
      <c r="DH29" s="29">
        <v>1112.0999999999999</v>
      </c>
      <c r="DI29" s="45"/>
      <c r="DJ29" s="29">
        <f t="shared" si="178"/>
        <v>1112.0999999999999</v>
      </c>
      <c r="DK29" s="29">
        <f t="shared" si="179"/>
        <v>193.6</v>
      </c>
      <c r="DL29" s="29">
        <f t="shared" si="180"/>
        <v>0</v>
      </c>
      <c r="DM29" s="29">
        <f t="shared" si="181"/>
        <v>193.6</v>
      </c>
      <c r="DN29" s="29">
        <v>0</v>
      </c>
      <c r="DO29" s="29">
        <v>0</v>
      </c>
      <c r="DP29" s="29">
        <v>0</v>
      </c>
      <c r="DQ29" s="29">
        <v>0</v>
      </c>
      <c r="DR29" s="29">
        <v>0</v>
      </c>
      <c r="DS29" s="29">
        <v>0</v>
      </c>
      <c r="DT29" s="29">
        <v>193.6</v>
      </c>
      <c r="DU29" s="29">
        <v>0</v>
      </c>
      <c r="DV29" s="29">
        <v>193.6</v>
      </c>
      <c r="DW29" s="29">
        <v>0</v>
      </c>
      <c r="DX29" s="29">
        <v>0</v>
      </c>
      <c r="DY29" s="29">
        <v>0</v>
      </c>
      <c r="DZ29" s="29">
        <v>0</v>
      </c>
      <c r="EA29" s="29">
        <v>0</v>
      </c>
      <c r="EB29" s="29">
        <v>0</v>
      </c>
      <c r="EC29" s="29">
        <v>0</v>
      </c>
      <c r="ED29" s="29">
        <v>0</v>
      </c>
      <c r="EE29" s="29">
        <v>0</v>
      </c>
      <c r="EF29" s="29"/>
      <c r="EG29" s="29">
        <v>0</v>
      </c>
      <c r="EH29" s="29">
        <v>0</v>
      </c>
      <c r="EI29" s="29">
        <f t="shared" si="185"/>
        <v>5287.1</v>
      </c>
      <c r="EJ29" s="29">
        <f t="shared" si="186"/>
        <v>0</v>
      </c>
      <c r="EK29" s="29">
        <f t="shared" si="187"/>
        <v>5287.1</v>
      </c>
      <c r="EL29" s="29">
        <v>5287.1</v>
      </c>
      <c r="EM29" s="29">
        <v>0</v>
      </c>
      <c r="EN29" s="29">
        <v>5287.1</v>
      </c>
      <c r="EO29" s="29">
        <f t="shared" si="196"/>
        <v>140601.4</v>
      </c>
      <c r="EP29" s="29">
        <f t="shared" si="197"/>
        <v>0</v>
      </c>
      <c r="EQ29" s="29">
        <f t="shared" si="198"/>
        <v>140601.4</v>
      </c>
      <c r="ER29" s="29">
        <v>137101.4</v>
      </c>
      <c r="ES29" s="29">
        <v>0</v>
      </c>
      <c r="ET29" s="29">
        <v>137101.4</v>
      </c>
      <c r="EU29" s="29">
        <v>0</v>
      </c>
      <c r="EV29" s="29">
        <v>0</v>
      </c>
      <c r="EW29" s="29">
        <v>0</v>
      </c>
      <c r="EX29" s="29">
        <v>3500</v>
      </c>
      <c r="EY29" s="29">
        <v>0</v>
      </c>
      <c r="EZ29" s="29">
        <v>3500</v>
      </c>
      <c r="FA29" s="29">
        <f t="shared" si="188"/>
        <v>316658.10000000003</v>
      </c>
      <c r="FB29" s="29">
        <f t="shared" si="189"/>
        <v>0</v>
      </c>
      <c r="FC29" s="29">
        <f t="shared" si="190"/>
        <v>316658.10000000003</v>
      </c>
      <c r="FD29" s="29">
        <f t="shared" si="191"/>
        <v>315539.80000000005</v>
      </c>
      <c r="FE29" s="29">
        <f t="shared" si="150"/>
        <v>0</v>
      </c>
      <c r="FF29" s="29">
        <f t="shared" si="192"/>
        <v>315539.80000000005</v>
      </c>
      <c r="FG29" s="29">
        <f t="shared" si="193"/>
        <v>1118.3</v>
      </c>
      <c r="FH29" s="29">
        <f t="shared" si="194"/>
        <v>0</v>
      </c>
      <c r="FI29" s="29">
        <f t="shared" si="195"/>
        <v>1118.3</v>
      </c>
      <c r="FJ29" s="52"/>
      <c r="FK29" s="52"/>
      <c r="FL29" s="52"/>
      <c r="FM29" s="52"/>
    </row>
    <row r="30" spans="1:171" ht="12.75" customHeight="1" x14ac:dyDescent="0.2">
      <c r="A30" s="14"/>
      <c r="B30" s="13">
        <v>22100</v>
      </c>
      <c r="C30" s="13">
        <v>10000</v>
      </c>
      <c r="D30" s="13"/>
      <c r="E30" s="12">
        <v>22100</v>
      </c>
      <c r="F30" s="11">
        <v>500</v>
      </c>
      <c r="G30" s="89"/>
      <c r="H30" s="89"/>
      <c r="I30" s="89"/>
      <c r="J30" s="10" t="s">
        <v>4</v>
      </c>
      <c r="K30" s="9"/>
      <c r="L30" s="43" t="s">
        <v>4</v>
      </c>
      <c r="M30" s="88"/>
      <c r="N30" s="88"/>
      <c r="O30" s="88"/>
      <c r="P30" s="88"/>
      <c r="Q30" s="88"/>
      <c r="R30" s="88"/>
      <c r="S30" s="29">
        <f t="shared" si="151"/>
        <v>19761.8</v>
      </c>
      <c r="T30" s="29">
        <f t="shared" si="152"/>
        <v>0</v>
      </c>
      <c r="U30" s="29">
        <f t="shared" si="153"/>
        <v>19761.8</v>
      </c>
      <c r="V30" s="29">
        <f t="shared" si="154"/>
        <v>0</v>
      </c>
      <c r="W30" s="29"/>
      <c r="X30" s="29"/>
      <c r="Y30" s="29">
        <v>16227.2</v>
      </c>
      <c r="Z30" s="29">
        <v>0</v>
      </c>
      <c r="AA30" s="29">
        <v>16227.2</v>
      </c>
      <c r="AB30" s="29">
        <v>0</v>
      </c>
      <c r="AC30" s="29">
        <v>0</v>
      </c>
      <c r="AD30" s="29">
        <v>0</v>
      </c>
      <c r="AE30" s="29">
        <v>3534.6</v>
      </c>
      <c r="AF30" s="29">
        <v>0</v>
      </c>
      <c r="AG30" s="29">
        <v>3534.6</v>
      </c>
      <c r="AH30" s="29">
        <v>0</v>
      </c>
      <c r="AI30" s="29"/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45"/>
      <c r="AS30" s="29"/>
      <c r="AT30" s="29">
        <f t="shared" si="161"/>
        <v>742.3</v>
      </c>
      <c r="AU30" s="29"/>
      <c r="AV30" s="29">
        <f t="shared" si="162"/>
        <v>742.3</v>
      </c>
      <c r="AW30" s="29">
        <f t="shared" si="163"/>
        <v>11.3</v>
      </c>
      <c r="AX30" s="29">
        <f t="shared" si="164"/>
        <v>0</v>
      </c>
      <c r="AY30" s="29">
        <f t="shared" si="165"/>
        <v>11.3</v>
      </c>
      <c r="AZ30" s="29">
        <v>592.29999999999995</v>
      </c>
      <c r="BA30" s="29">
        <v>0</v>
      </c>
      <c r="BB30" s="29">
        <v>592.29999999999995</v>
      </c>
      <c r="BC30" s="29">
        <v>57.4</v>
      </c>
      <c r="BD30" s="29">
        <v>0</v>
      </c>
      <c r="BE30" s="29">
        <v>57.4</v>
      </c>
      <c r="BF30" s="29">
        <v>11.3</v>
      </c>
      <c r="BG30" s="29">
        <v>0</v>
      </c>
      <c r="BH30" s="29">
        <v>11.3</v>
      </c>
      <c r="BI30" s="29">
        <v>92.6</v>
      </c>
      <c r="BJ30" s="29">
        <v>0</v>
      </c>
      <c r="BK30" s="29">
        <v>92.6</v>
      </c>
      <c r="BL30" s="29">
        <v>0</v>
      </c>
      <c r="BM30" s="45"/>
      <c r="BN30" s="29"/>
      <c r="BO30" s="29">
        <f t="shared" si="166"/>
        <v>820</v>
      </c>
      <c r="BP30" s="29">
        <f t="shared" si="167"/>
        <v>0</v>
      </c>
      <c r="BQ30" s="29">
        <f t="shared" si="168"/>
        <v>820</v>
      </c>
      <c r="BR30" s="29">
        <v>820</v>
      </c>
      <c r="BS30" s="29">
        <v>0</v>
      </c>
      <c r="BT30" s="29">
        <v>820</v>
      </c>
      <c r="BU30" s="29">
        <v>0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0</v>
      </c>
      <c r="CE30" s="29">
        <v>0</v>
      </c>
      <c r="CF30" s="29">
        <v>0</v>
      </c>
      <c r="CG30" s="29">
        <f t="shared" si="169"/>
        <v>56026.7</v>
      </c>
      <c r="CH30" s="29">
        <f t="shared" si="170"/>
        <v>0</v>
      </c>
      <c r="CI30" s="29">
        <f t="shared" si="171"/>
        <v>56026.7</v>
      </c>
      <c r="CJ30" s="29">
        <v>14737.8</v>
      </c>
      <c r="CK30" s="29">
        <v>0</v>
      </c>
      <c r="CL30" s="29">
        <v>14737.8</v>
      </c>
      <c r="CM30" s="29">
        <v>40762.6</v>
      </c>
      <c r="CN30" s="29">
        <v>0</v>
      </c>
      <c r="CO30" s="29">
        <v>40762.6</v>
      </c>
      <c r="CP30" s="29">
        <v>526.29999999999995</v>
      </c>
      <c r="CQ30" s="29">
        <v>0</v>
      </c>
      <c r="CR30" s="29">
        <v>526.29999999999995</v>
      </c>
      <c r="CS30" s="29">
        <f t="shared" si="172"/>
        <v>24957.8</v>
      </c>
      <c r="CT30" s="29">
        <f t="shared" si="173"/>
        <v>0</v>
      </c>
      <c r="CU30" s="29">
        <f t="shared" si="174"/>
        <v>24957.8</v>
      </c>
      <c r="CV30" s="29">
        <f t="shared" si="175"/>
        <v>1005.6</v>
      </c>
      <c r="CW30" s="29">
        <f t="shared" si="176"/>
        <v>0</v>
      </c>
      <c r="CX30" s="29">
        <f t="shared" si="177"/>
        <v>1005.6</v>
      </c>
      <c r="CY30" s="29">
        <v>0</v>
      </c>
      <c r="CZ30" s="29">
        <v>0</v>
      </c>
      <c r="DA30" s="29">
        <v>0</v>
      </c>
      <c r="DB30" s="29">
        <v>6241.3</v>
      </c>
      <c r="DC30" s="29">
        <v>0</v>
      </c>
      <c r="DD30" s="29">
        <v>6241.3</v>
      </c>
      <c r="DE30" s="29">
        <v>18716.5</v>
      </c>
      <c r="DF30" s="29">
        <v>0</v>
      </c>
      <c r="DG30" s="29">
        <v>18716.5</v>
      </c>
      <c r="DH30" s="29">
        <v>1005.6</v>
      </c>
      <c r="DI30" s="45"/>
      <c r="DJ30" s="29">
        <f t="shared" si="178"/>
        <v>1005.6</v>
      </c>
      <c r="DK30" s="29">
        <f t="shared" si="179"/>
        <v>810.5</v>
      </c>
      <c r="DL30" s="29">
        <f t="shared" si="180"/>
        <v>0</v>
      </c>
      <c r="DM30" s="29">
        <f t="shared" si="181"/>
        <v>810.5</v>
      </c>
      <c r="DN30" s="29">
        <v>0</v>
      </c>
      <c r="DO30" s="29">
        <v>0</v>
      </c>
      <c r="DP30" s="29">
        <v>0</v>
      </c>
      <c r="DQ30" s="29">
        <v>158.80000000000001</v>
      </c>
      <c r="DR30" s="29">
        <v>0</v>
      </c>
      <c r="DS30" s="29">
        <v>158.80000000000001</v>
      </c>
      <c r="DT30" s="29">
        <v>228</v>
      </c>
      <c r="DU30" s="29">
        <v>0</v>
      </c>
      <c r="DV30" s="29">
        <v>228</v>
      </c>
      <c r="DW30" s="29">
        <v>423.7</v>
      </c>
      <c r="DX30" s="29">
        <v>0</v>
      </c>
      <c r="DY30" s="29">
        <v>423.7</v>
      </c>
      <c r="DZ30" s="29">
        <f t="shared" si="182"/>
        <v>21577.8</v>
      </c>
      <c r="EA30" s="29">
        <f t="shared" si="183"/>
        <v>0</v>
      </c>
      <c r="EB30" s="29">
        <f t="shared" si="184"/>
        <v>21577.8</v>
      </c>
      <c r="EC30" s="29">
        <v>21577.8</v>
      </c>
      <c r="ED30" s="29">
        <v>0</v>
      </c>
      <c r="EE30" s="29">
        <v>21577.8</v>
      </c>
      <c r="EF30" s="29"/>
      <c r="EG30" s="29">
        <v>0</v>
      </c>
      <c r="EH30" s="29">
        <v>0</v>
      </c>
      <c r="EI30" s="29">
        <f t="shared" si="185"/>
        <v>21196.400000000001</v>
      </c>
      <c r="EJ30" s="29">
        <f t="shared" si="186"/>
        <v>0</v>
      </c>
      <c r="EK30" s="29">
        <f t="shared" si="187"/>
        <v>21196.400000000001</v>
      </c>
      <c r="EL30" s="29">
        <v>21196.400000000001</v>
      </c>
      <c r="EM30" s="29">
        <v>0</v>
      </c>
      <c r="EN30" s="29">
        <v>21196.400000000001</v>
      </c>
      <c r="EO30" s="29">
        <f t="shared" si="196"/>
        <v>101197.1</v>
      </c>
      <c r="EP30" s="29">
        <f t="shared" si="197"/>
        <v>0</v>
      </c>
      <c r="EQ30" s="29">
        <f t="shared" si="198"/>
        <v>101197.1</v>
      </c>
      <c r="ER30" s="29">
        <v>99497.1</v>
      </c>
      <c r="ES30" s="29">
        <v>0</v>
      </c>
      <c r="ET30" s="29">
        <v>99497.1</v>
      </c>
      <c r="EU30" s="29">
        <v>0</v>
      </c>
      <c r="EV30" s="29">
        <v>0</v>
      </c>
      <c r="EW30" s="29">
        <v>0</v>
      </c>
      <c r="EX30" s="29">
        <v>1700</v>
      </c>
      <c r="EY30" s="29">
        <v>0</v>
      </c>
      <c r="EZ30" s="29">
        <v>1700</v>
      </c>
      <c r="FA30" s="29">
        <f t="shared" si="188"/>
        <v>248107.3</v>
      </c>
      <c r="FB30" s="29">
        <f t="shared" si="189"/>
        <v>0</v>
      </c>
      <c r="FC30" s="29">
        <f t="shared" si="190"/>
        <v>248107.3</v>
      </c>
      <c r="FD30" s="29">
        <f t="shared" si="191"/>
        <v>247090.4</v>
      </c>
      <c r="FE30" s="29">
        <f t="shared" si="150"/>
        <v>0</v>
      </c>
      <c r="FF30" s="29">
        <f t="shared" si="192"/>
        <v>247090.4</v>
      </c>
      <c r="FG30" s="29">
        <f t="shared" si="193"/>
        <v>1016.9</v>
      </c>
      <c r="FH30" s="29">
        <f t="shared" si="194"/>
        <v>0</v>
      </c>
      <c r="FI30" s="29">
        <f t="shared" si="195"/>
        <v>1016.9</v>
      </c>
      <c r="FJ30" s="52"/>
      <c r="FK30" s="52"/>
      <c r="FL30" s="52"/>
      <c r="FM30" s="52"/>
    </row>
    <row r="31" spans="1:171" ht="12.75" customHeight="1" x14ac:dyDescent="0.2">
      <c r="A31" s="14"/>
      <c r="B31" s="13">
        <v>22200</v>
      </c>
      <c r="C31" s="13">
        <v>10000</v>
      </c>
      <c r="D31" s="13"/>
      <c r="E31" s="12">
        <v>22200</v>
      </c>
      <c r="F31" s="11">
        <v>500</v>
      </c>
      <c r="G31" s="90"/>
      <c r="H31" s="90"/>
      <c r="I31" s="90"/>
      <c r="J31" s="10" t="s">
        <v>3</v>
      </c>
      <c r="K31" s="9"/>
      <c r="L31" s="43" t="s">
        <v>3</v>
      </c>
      <c r="M31" s="88"/>
      <c r="N31" s="88"/>
      <c r="O31" s="88"/>
      <c r="P31" s="88"/>
      <c r="Q31" s="88"/>
      <c r="R31" s="88"/>
      <c r="S31" s="29">
        <f t="shared" si="151"/>
        <v>29497.899999999998</v>
      </c>
      <c r="T31" s="29">
        <f t="shared" si="152"/>
        <v>0</v>
      </c>
      <c r="U31" s="29">
        <f t="shared" si="153"/>
        <v>29497.899999999998</v>
      </c>
      <c r="V31" s="29">
        <f t="shared" si="154"/>
        <v>0</v>
      </c>
      <c r="W31" s="29"/>
      <c r="X31" s="29"/>
      <c r="Y31" s="29">
        <v>26097.3</v>
      </c>
      <c r="Z31" s="29">
        <v>0</v>
      </c>
      <c r="AA31" s="29">
        <v>26097.3</v>
      </c>
      <c r="AB31" s="29">
        <v>0</v>
      </c>
      <c r="AC31" s="29">
        <v>0</v>
      </c>
      <c r="AD31" s="29">
        <v>0</v>
      </c>
      <c r="AE31" s="29">
        <v>3400.6</v>
      </c>
      <c r="AF31" s="29">
        <v>0</v>
      </c>
      <c r="AG31" s="29">
        <v>3400.6</v>
      </c>
      <c r="AH31" s="29">
        <v>0</v>
      </c>
      <c r="AI31" s="29"/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45"/>
      <c r="AS31" s="29"/>
      <c r="AT31" s="29">
        <f t="shared" si="161"/>
        <v>626.4</v>
      </c>
      <c r="AU31" s="29"/>
      <c r="AV31" s="29">
        <f t="shared" si="162"/>
        <v>626.4</v>
      </c>
      <c r="AW31" s="29">
        <f t="shared" si="163"/>
        <v>14.1</v>
      </c>
      <c r="AX31" s="29">
        <f t="shared" si="164"/>
        <v>0</v>
      </c>
      <c r="AY31" s="29">
        <f t="shared" si="165"/>
        <v>14.1</v>
      </c>
      <c r="AZ31" s="29">
        <v>554.79999999999995</v>
      </c>
      <c r="BA31" s="29">
        <v>0</v>
      </c>
      <c r="BB31" s="29">
        <v>554.79999999999995</v>
      </c>
      <c r="BC31" s="29">
        <v>71.599999999999994</v>
      </c>
      <c r="BD31" s="29">
        <v>0</v>
      </c>
      <c r="BE31" s="29">
        <v>71.599999999999994</v>
      </c>
      <c r="BF31" s="29">
        <v>14.1</v>
      </c>
      <c r="BG31" s="29">
        <v>0</v>
      </c>
      <c r="BH31" s="29">
        <v>14.1</v>
      </c>
      <c r="BI31" s="29">
        <v>0</v>
      </c>
      <c r="BJ31" s="29">
        <v>0</v>
      </c>
      <c r="BK31" s="29">
        <v>0</v>
      </c>
      <c r="BL31" s="29">
        <v>0</v>
      </c>
      <c r="BM31" s="45"/>
      <c r="BN31" s="29"/>
      <c r="BO31" s="29">
        <f t="shared" si="166"/>
        <v>363</v>
      </c>
      <c r="BP31" s="29">
        <f t="shared" si="167"/>
        <v>0</v>
      </c>
      <c r="BQ31" s="29">
        <f t="shared" si="168"/>
        <v>363</v>
      </c>
      <c r="BR31" s="29">
        <v>363</v>
      </c>
      <c r="BS31" s="29">
        <v>0</v>
      </c>
      <c r="BT31" s="29">
        <v>363</v>
      </c>
      <c r="BU31" s="29">
        <v>0</v>
      </c>
      <c r="BV31" s="29">
        <v>0</v>
      </c>
      <c r="BW31" s="29">
        <v>0</v>
      </c>
      <c r="BX31" s="29">
        <v>0</v>
      </c>
      <c r="BY31" s="29">
        <v>0</v>
      </c>
      <c r="BZ31" s="29">
        <v>0</v>
      </c>
      <c r="CA31" s="29">
        <v>0</v>
      </c>
      <c r="CB31" s="29">
        <v>0</v>
      </c>
      <c r="CC31" s="29">
        <v>0</v>
      </c>
      <c r="CD31" s="29">
        <v>0</v>
      </c>
      <c r="CE31" s="29">
        <v>0</v>
      </c>
      <c r="CF31" s="29">
        <v>0</v>
      </c>
      <c r="CG31" s="29">
        <f t="shared" si="169"/>
        <v>40271.799999999996</v>
      </c>
      <c r="CH31" s="29">
        <f t="shared" si="170"/>
        <v>0</v>
      </c>
      <c r="CI31" s="29">
        <f t="shared" si="171"/>
        <v>40271.799999999996</v>
      </c>
      <c r="CJ31" s="29">
        <v>38956.199999999997</v>
      </c>
      <c r="CK31" s="29">
        <v>0</v>
      </c>
      <c r="CL31" s="29">
        <v>38956.199999999997</v>
      </c>
      <c r="CM31" s="29">
        <v>0</v>
      </c>
      <c r="CN31" s="29">
        <v>0</v>
      </c>
      <c r="CO31" s="29">
        <v>0</v>
      </c>
      <c r="CP31" s="29">
        <v>1315.6</v>
      </c>
      <c r="CQ31" s="29">
        <v>0</v>
      </c>
      <c r="CR31" s="29">
        <v>1315.6</v>
      </c>
      <c r="CS31" s="29">
        <f t="shared" si="172"/>
        <v>4059.3</v>
      </c>
      <c r="CT31" s="29">
        <f t="shared" si="173"/>
        <v>0</v>
      </c>
      <c r="CU31" s="29">
        <f t="shared" si="174"/>
        <v>4059.3</v>
      </c>
      <c r="CV31" s="29">
        <f t="shared" si="175"/>
        <v>1539.7</v>
      </c>
      <c r="CW31" s="29">
        <f t="shared" si="176"/>
        <v>0</v>
      </c>
      <c r="CX31" s="29">
        <f t="shared" si="177"/>
        <v>1539.7</v>
      </c>
      <c r="CY31" s="29">
        <v>0</v>
      </c>
      <c r="CZ31" s="29">
        <v>0</v>
      </c>
      <c r="DA31" s="29">
        <v>0</v>
      </c>
      <c r="DB31" s="29">
        <v>4059.3</v>
      </c>
      <c r="DC31" s="29">
        <v>0</v>
      </c>
      <c r="DD31" s="29">
        <v>4059.3</v>
      </c>
      <c r="DE31" s="29">
        <v>0</v>
      </c>
      <c r="DF31" s="29">
        <v>0</v>
      </c>
      <c r="DG31" s="29">
        <v>0</v>
      </c>
      <c r="DH31" s="29">
        <v>1539.7</v>
      </c>
      <c r="DI31" s="45"/>
      <c r="DJ31" s="29">
        <f t="shared" si="178"/>
        <v>1539.7</v>
      </c>
      <c r="DK31" s="29">
        <f t="shared" si="179"/>
        <v>1395.3</v>
      </c>
      <c r="DL31" s="29">
        <f t="shared" si="180"/>
        <v>0</v>
      </c>
      <c r="DM31" s="29">
        <f t="shared" si="181"/>
        <v>1395.3</v>
      </c>
      <c r="DN31" s="29">
        <v>0</v>
      </c>
      <c r="DO31" s="29">
        <v>0</v>
      </c>
      <c r="DP31" s="29">
        <v>0</v>
      </c>
      <c r="DQ31" s="29">
        <v>429.7</v>
      </c>
      <c r="DR31" s="29">
        <v>0</v>
      </c>
      <c r="DS31" s="29">
        <v>429.7</v>
      </c>
      <c r="DT31" s="29">
        <v>207.2</v>
      </c>
      <c r="DU31" s="29">
        <v>0</v>
      </c>
      <c r="DV31" s="29">
        <v>207.2</v>
      </c>
      <c r="DW31" s="29">
        <v>758.4</v>
      </c>
      <c r="DX31" s="29">
        <v>0</v>
      </c>
      <c r="DY31" s="29">
        <v>758.4</v>
      </c>
      <c r="DZ31" s="29">
        <f t="shared" si="182"/>
        <v>86617.600000000006</v>
      </c>
      <c r="EA31" s="29">
        <f t="shared" si="183"/>
        <v>0</v>
      </c>
      <c r="EB31" s="29">
        <f t="shared" si="184"/>
        <v>86617.600000000006</v>
      </c>
      <c r="EC31" s="29">
        <v>86617.600000000006</v>
      </c>
      <c r="ED31" s="29">
        <v>0</v>
      </c>
      <c r="EE31" s="29">
        <v>86617.600000000006</v>
      </c>
      <c r="EF31" s="29"/>
      <c r="EG31" s="29">
        <v>0</v>
      </c>
      <c r="EH31" s="29">
        <v>0</v>
      </c>
      <c r="EI31" s="29">
        <f t="shared" si="185"/>
        <v>258555.5</v>
      </c>
      <c r="EJ31" s="29">
        <f t="shared" si="186"/>
        <v>0</v>
      </c>
      <c r="EK31" s="29">
        <f t="shared" si="187"/>
        <v>258555.5</v>
      </c>
      <c r="EL31" s="29">
        <v>258555.5</v>
      </c>
      <c r="EM31" s="29">
        <v>0</v>
      </c>
      <c r="EN31" s="29">
        <v>258555.5</v>
      </c>
      <c r="EO31" s="29">
        <f t="shared" si="196"/>
        <v>32543.7</v>
      </c>
      <c r="EP31" s="29">
        <f t="shared" si="197"/>
        <v>0</v>
      </c>
      <c r="EQ31" s="29">
        <f t="shared" si="198"/>
        <v>32543.7</v>
      </c>
      <c r="ER31" s="29">
        <v>27443.7</v>
      </c>
      <c r="ES31" s="29">
        <v>0</v>
      </c>
      <c r="ET31" s="29">
        <v>27443.7</v>
      </c>
      <c r="EU31" s="29">
        <v>0</v>
      </c>
      <c r="EV31" s="29">
        <v>0</v>
      </c>
      <c r="EW31" s="29">
        <v>0</v>
      </c>
      <c r="EX31" s="29">
        <v>5100</v>
      </c>
      <c r="EY31" s="29">
        <v>0</v>
      </c>
      <c r="EZ31" s="29">
        <v>5100</v>
      </c>
      <c r="FA31" s="29">
        <f t="shared" si="188"/>
        <v>455484.3</v>
      </c>
      <c r="FB31" s="29">
        <f t="shared" si="189"/>
        <v>0</v>
      </c>
      <c r="FC31" s="29">
        <f t="shared" si="190"/>
        <v>455484.3</v>
      </c>
      <c r="FD31" s="29">
        <f t="shared" si="191"/>
        <v>453930.5</v>
      </c>
      <c r="FE31" s="29">
        <f t="shared" si="150"/>
        <v>0</v>
      </c>
      <c r="FF31" s="29">
        <f t="shared" si="192"/>
        <v>453930.5</v>
      </c>
      <c r="FG31" s="29">
        <f t="shared" si="193"/>
        <v>1553.8</v>
      </c>
      <c r="FH31" s="29">
        <f t="shared" si="194"/>
        <v>0</v>
      </c>
      <c r="FI31" s="29">
        <f t="shared" si="195"/>
        <v>1553.8</v>
      </c>
      <c r="FJ31" s="52"/>
      <c r="FK31" s="52"/>
      <c r="FL31" s="52"/>
      <c r="FM31" s="52"/>
    </row>
    <row r="32" spans="1:171" ht="15.6" customHeight="1" x14ac:dyDescent="0.2">
      <c r="A32" s="14"/>
      <c r="B32" s="13">
        <v>2</v>
      </c>
      <c r="C32" s="13">
        <v>10000</v>
      </c>
      <c r="D32" s="13"/>
      <c r="E32" s="12">
        <v>10000</v>
      </c>
      <c r="F32" s="11">
        <v>600</v>
      </c>
      <c r="G32" s="87"/>
      <c r="H32" s="87"/>
      <c r="I32" s="87"/>
      <c r="J32" s="10" t="s">
        <v>1</v>
      </c>
      <c r="K32" s="9"/>
      <c r="L32" s="43" t="s">
        <v>2</v>
      </c>
      <c r="M32" s="88"/>
      <c r="N32" s="88"/>
      <c r="O32" s="88"/>
      <c r="P32" s="88"/>
      <c r="Q32" s="88"/>
      <c r="R32" s="88"/>
      <c r="S32" s="29">
        <v>0</v>
      </c>
      <c r="T32" s="29">
        <v>0</v>
      </c>
      <c r="U32" s="29">
        <v>0</v>
      </c>
      <c r="V32" s="29">
        <v>0</v>
      </c>
      <c r="W32" s="29">
        <v>0</v>
      </c>
      <c r="X32" s="29">
        <v>0</v>
      </c>
      <c r="Y32" s="29">
        <v>0</v>
      </c>
      <c r="Z32" s="29">
        <v>0</v>
      </c>
      <c r="AA32" s="29">
        <v>0</v>
      </c>
      <c r="AB32" s="29">
        <v>0</v>
      </c>
      <c r="AC32" s="29">
        <v>0</v>
      </c>
      <c r="AD32" s="29">
        <v>0</v>
      </c>
      <c r="AE32" s="29">
        <v>0</v>
      </c>
      <c r="AF32" s="29">
        <v>0</v>
      </c>
      <c r="AG32" s="29">
        <v>0</v>
      </c>
      <c r="AH32" s="29">
        <v>0</v>
      </c>
      <c r="AI32" s="29"/>
      <c r="AJ32" s="29">
        <v>0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0</v>
      </c>
      <c r="AR32" s="45"/>
      <c r="AS32" s="29"/>
      <c r="AT32" s="29">
        <v>0</v>
      </c>
      <c r="AU32" s="29">
        <v>0</v>
      </c>
      <c r="AV32" s="29">
        <v>0</v>
      </c>
      <c r="AW32" s="29">
        <v>0</v>
      </c>
      <c r="AX32" s="29">
        <v>0</v>
      </c>
      <c r="AY32" s="29">
        <v>0</v>
      </c>
      <c r="AZ32" s="29">
        <v>0</v>
      </c>
      <c r="BA32" s="29">
        <v>0</v>
      </c>
      <c r="BB32" s="29">
        <v>0</v>
      </c>
      <c r="BC32" s="29">
        <v>0</v>
      </c>
      <c r="BD32" s="29">
        <v>0</v>
      </c>
      <c r="BE32" s="29">
        <v>0</v>
      </c>
      <c r="BF32" s="29">
        <v>0</v>
      </c>
      <c r="BG32" s="29"/>
      <c r="BH32" s="29"/>
      <c r="BI32" s="29">
        <v>0</v>
      </c>
      <c r="BJ32" s="29">
        <v>0</v>
      </c>
      <c r="BK32" s="29">
        <v>0</v>
      </c>
      <c r="BL32" s="29">
        <v>0</v>
      </c>
      <c r="BM32" s="45"/>
      <c r="BN32" s="29"/>
      <c r="BO32" s="29">
        <v>0</v>
      </c>
      <c r="BP32" s="29">
        <v>0</v>
      </c>
      <c r="BQ32" s="29">
        <v>0</v>
      </c>
      <c r="BR32" s="29">
        <v>0</v>
      </c>
      <c r="BS32" s="29">
        <v>0</v>
      </c>
      <c r="BT32" s="29">
        <v>0</v>
      </c>
      <c r="BU32" s="29">
        <v>0</v>
      </c>
      <c r="BV32" s="29">
        <v>0</v>
      </c>
      <c r="BW32" s="29">
        <v>0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0</v>
      </c>
      <c r="CD32" s="29">
        <v>0</v>
      </c>
      <c r="CE32" s="29">
        <v>0</v>
      </c>
      <c r="CF32" s="29">
        <v>0</v>
      </c>
      <c r="CG32" s="29">
        <v>0</v>
      </c>
      <c r="CH32" s="29">
        <v>0</v>
      </c>
      <c r="CI32" s="29">
        <v>0</v>
      </c>
      <c r="CJ32" s="29">
        <v>0</v>
      </c>
      <c r="CK32" s="29">
        <v>0</v>
      </c>
      <c r="CL32" s="29">
        <v>0</v>
      </c>
      <c r="CM32" s="29">
        <v>0</v>
      </c>
      <c r="CN32" s="29">
        <v>0</v>
      </c>
      <c r="CO32" s="29">
        <v>0</v>
      </c>
      <c r="CP32" s="29">
        <v>0</v>
      </c>
      <c r="CQ32" s="29">
        <v>0</v>
      </c>
      <c r="CR32" s="29">
        <v>0</v>
      </c>
      <c r="CS32" s="29">
        <v>0</v>
      </c>
      <c r="CT32" s="29">
        <v>0</v>
      </c>
      <c r="CU32" s="29">
        <v>0</v>
      </c>
      <c r="CV32" s="29">
        <v>0</v>
      </c>
      <c r="CW32" s="29">
        <f t="shared" si="176"/>
        <v>0</v>
      </c>
      <c r="CX32" s="29">
        <f t="shared" si="177"/>
        <v>0</v>
      </c>
      <c r="CY32" s="29">
        <v>0</v>
      </c>
      <c r="CZ32" s="29">
        <v>0</v>
      </c>
      <c r="DA32" s="29">
        <v>0</v>
      </c>
      <c r="DB32" s="29">
        <v>0</v>
      </c>
      <c r="DC32" s="29">
        <v>0</v>
      </c>
      <c r="DD32" s="29">
        <v>0</v>
      </c>
      <c r="DE32" s="29">
        <v>0</v>
      </c>
      <c r="DF32" s="29">
        <v>0</v>
      </c>
      <c r="DG32" s="29">
        <v>0</v>
      </c>
      <c r="DH32" s="29">
        <v>0</v>
      </c>
      <c r="DI32" s="45"/>
      <c r="DJ32" s="29"/>
      <c r="DK32" s="29">
        <f t="shared" si="179"/>
        <v>1200</v>
      </c>
      <c r="DL32" s="29">
        <f t="shared" si="180"/>
        <v>0</v>
      </c>
      <c r="DM32" s="29">
        <f t="shared" si="181"/>
        <v>1200</v>
      </c>
      <c r="DN32" s="29">
        <v>1200</v>
      </c>
      <c r="DO32" s="29">
        <v>0</v>
      </c>
      <c r="DP32" s="29">
        <v>1200</v>
      </c>
      <c r="DQ32" s="29">
        <v>0</v>
      </c>
      <c r="DR32" s="29">
        <v>0</v>
      </c>
      <c r="DS32" s="29">
        <v>0</v>
      </c>
      <c r="DT32" s="29">
        <v>0</v>
      </c>
      <c r="DU32" s="29">
        <v>0</v>
      </c>
      <c r="DV32" s="29">
        <v>0</v>
      </c>
      <c r="DW32" s="29">
        <v>0</v>
      </c>
      <c r="DX32" s="29">
        <v>0</v>
      </c>
      <c r="DY32" s="29">
        <v>0</v>
      </c>
      <c r="DZ32" s="29">
        <f t="shared" si="182"/>
        <v>134000</v>
      </c>
      <c r="EA32" s="29">
        <f t="shared" si="183"/>
        <v>0</v>
      </c>
      <c r="EB32" s="29">
        <f t="shared" si="184"/>
        <v>134000</v>
      </c>
      <c r="EC32" s="29"/>
      <c r="ED32" s="29">
        <v>0</v>
      </c>
      <c r="EE32" s="29">
        <v>0</v>
      </c>
      <c r="EF32" s="29">
        <v>134000</v>
      </c>
      <c r="EG32" s="29">
        <v>0</v>
      </c>
      <c r="EH32" s="29">
        <v>134000</v>
      </c>
      <c r="EI32" s="29">
        <v>0</v>
      </c>
      <c r="EJ32" s="29">
        <v>0</v>
      </c>
      <c r="EK32" s="29">
        <v>0</v>
      </c>
      <c r="EL32" s="29">
        <v>0</v>
      </c>
      <c r="EM32" s="29">
        <v>0</v>
      </c>
      <c r="EN32" s="29">
        <v>0</v>
      </c>
      <c r="EO32" s="29">
        <f t="shared" si="196"/>
        <v>55663</v>
      </c>
      <c r="EP32" s="29">
        <f t="shared" si="197"/>
        <v>0</v>
      </c>
      <c r="EQ32" s="29">
        <f t="shared" si="198"/>
        <v>55663</v>
      </c>
      <c r="ER32" s="29">
        <v>55663</v>
      </c>
      <c r="ES32" s="29">
        <v>0</v>
      </c>
      <c r="ET32" s="29">
        <v>55663</v>
      </c>
      <c r="EU32" s="29">
        <v>0</v>
      </c>
      <c r="EV32" s="29">
        <v>0</v>
      </c>
      <c r="EW32" s="29">
        <v>0</v>
      </c>
      <c r="EX32" s="29">
        <v>0</v>
      </c>
      <c r="EY32" s="29">
        <v>0</v>
      </c>
      <c r="EZ32" s="29">
        <v>0</v>
      </c>
      <c r="FA32" s="29">
        <f t="shared" si="188"/>
        <v>190863</v>
      </c>
      <c r="FB32" s="29">
        <v>0</v>
      </c>
      <c r="FC32" s="29">
        <f t="shared" si="190"/>
        <v>190863</v>
      </c>
      <c r="FD32" s="29">
        <f t="shared" si="191"/>
        <v>190863</v>
      </c>
      <c r="FE32" s="29">
        <f t="shared" si="150"/>
        <v>0</v>
      </c>
      <c r="FF32" s="29">
        <f t="shared" si="192"/>
        <v>190863</v>
      </c>
      <c r="FG32" s="29">
        <v>0</v>
      </c>
      <c r="FH32" s="29">
        <v>0</v>
      </c>
      <c r="FI32" s="29">
        <v>0</v>
      </c>
      <c r="FJ32" s="52"/>
      <c r="FK32" s="52"/>
      <c r="FL32" s="52"/>
      <c r="FM32" s="52"/>
    </row>
    <row r="33" spans="1:169" ht="17.25" customHeight="1" x14ac:dyDescent="0.2">
      <c r="A33" s="8"/>
      <c r="B33" s="7"/>
      <c r="C33" s="7">
        <v>10000</v>
      </c>
      <c r="D33" s="7"/>
      <c r="E33" s="7">
        <v>10000</v>
      </c>
      <c r="F33" s="7">
        <v>600</v>
      </c>
      <c r="G33" s="6"/>
      <c r="H33" s="6"/>
      <c r="I33" s="5">
        <v>0</v>
      </c>
      <c r="J33" s="4" t="s">
        <v>1</v>
      </c>
      <c r="K33" s="3"/>
      <c r="L33" s="4" t="s">
        <v>0</v>
      </c>
      <c r="M33" s="4"/>
      <c r="N33" s="7"/>
      <c r="O33" s="7"/>
      <c r="P33" s="7"/>
      <c r="Q33" s="7"/>
      <c r="R33" s="7"/>
      <c r="S33" s="30">
        <f>SUM(S10:S32)</f>
        <v>7396265.5999999996</v>
      </c>
      <c r="T33" s="30">
        <f t="shared" ref="T33:CQ33" si="207">SUM(T10:T32)</f>
        <v>191700</v>
      </c>
      <c r="U33" s="30">
        <f t="shared" si="207"/>
        <v>7587965.5999999996</v>
      </c>
      <c r="V33" s="30">
        <f t="shared" si="207"/>
        <v>271554.2</v>
      </c>
      <c r="W33" s="30">
        <f t="shared" si="207"/>
        <v>0</v>
      </c>
      <c r="X33" s="30">
        <f t="shared" si="207"/>
        <v>271554.2</v>
      </c>
      <c r="Y33" s="30">
        <f t="shared" si="207"/>
        <v>1100851.9000000001</v>
      </c>
      <c r="Z33" s="30">
        <f t="shared" si="207"/>
        <v>0</v>
      </c>
      <c r="AA33" s="30">
        <f t="shared" si="207"/>
        <v>1100851.9000000001</v>
      </c>
      <c r="AB33" s="30">
        <f t="shared" si="207"/>
        <v>96012</v>
      </c>
      <c r="AC33" s="30">
        <f t="shared" si="207"/>
        <v>0</v>
      </c>
      <c r="AD33" s="30">
        <f t="shared" si="207"/>
        <v>96012</v>
      </c>
      <c r="AE33" s="30">
        <f t="shared" si="207"/>
        <v>178559.7</v>
      </c>
      <c r="AF33" s="30">
        <f t="shared" si="207"/>
        <v>0</v>
      </c>
      <c r="AG33" s="30">
        <f t="shared" si="207"/>
        <v>178559.7</v>
      </c>
      <c r="AH33" s="30">
        <f t="shared" si="207"/>
        <v>1395864.2</v>
      </c>
      <c r="AI33" s="30">
        <f t="shared" si="207"/>
        <v>191700</v>
      </c>
      <c r="AJ33" s="30">
        <f t="shared" si="207"/>
        <v>1587564.2</v>
      </c>
      <c r="AK33" s="30">
        <f t="shared" si="207"/>
        <v>3991351.3000000003</v>
      </c>
      <c r="AL33" s="30">
        <f t="shared" si="207"/>
        <v>0</v>
      </c>
      <c r="AM33" s="30">
        <f t="shared" si="207"/>
        <v>3991351.3000000003</v>
      </c>
      <c r="AN33" s="30">
        <f t="shared" si="207"/>
        <v>633626.5</v>
      </c>
      <c r="AO33" s="30">
        <f t="shared" si="207"/>
        <v>0</v>
      </c>
      <c r="AP33" s="30">
        <f t="shared" si="207"/>
        <v>633626.5</v>
      </c>
      <c r="AQ33" s="30">
        <f t="shared" si="207"/>
        <v>271554.2</v>
      </c>
      <c r="AR33" s="30">
        <f t="shared" si="207"/>
        <v>0</v>
      </c>
      <c r="AS33" s="30">
        <f t="shared" si="207"/>
        <v>271554.2</v>
      </c>
      <c r="AT33" s="30">
        <f t="shared" si="207"/>
        <v>77296.800000000003</v>
      </c>
      <c r="AU33" s="30">
        <f t="shared" si="207"/>
        <v>0</v>
      </c>
      <c r="AV33" s="30">
        <f t="shared" si="207"/>
        <v>77296.800000000003</v>
      </c>
      <c r="AW33" s="30">
        <f t="shared" si="207"/>
        <v>510.00000000000006</v>
      </c>
      <c r="AX33" s="30">
        <f t="shared" si="207"/>
        <v>0</v>
      </c>
      <c r="AY33" s="30">
        <f t="shared" si="207"/>
        <v>510.00000000000006</v>
      </c>
      <c r="AZ33" s="30">
        <f t="shared" si="207"/>
        <v>12974.599999999997</v>
      </c>
      <c r="BA33" s="30">
        <f t="shared" si="207"/>
        <v>0</v>
      </c>
      <c r="BB33" s="30">
        <f t="shared" si="207"/>
        <v>12974.599999999997</v>
      </c>
      <c r="BC33" s="30">
        <f t="shared" si="207"/>
        <v>2590</v>
      </c>
      <c r="BD33" s="30">
        <f t="shared" si="207"/>
        <v>0</v>
      </c>
      <c r="BE33" s="30">
        <f t="shared" si="207"/>
        <v>2590</v>
      </c>
      <c r="BF33" s="30">
        <f t="shared" si="207"/>
        <v>510.00000000000006</v>
      </c>
      <c r="BG33" s="30">
        <f t="shared" si="207"/>
        <v>0</v>
      </c>
      <c r="BH33" s="30">
        <f t="shared" si="207"/>
        <v>510.00000000000006</v>
      </c>
      <c r="BI33" s="30">
        <f t="shared" si="207"/>
        <v>8036.3</v>
      </c>
      <c r="BJ33" s="30">
        <f t="shared" si="207"/>
        <v>0</v>
      </c>
      <c r="BK33" s="30">
        <f t="shared" si="207"/>
        <v>8036.3</v>
      </c>
      <c r="BL33" s="30">
        <f t="shared" si="207"/>
        <v>53695.9</v>
      </c>
      <c r="BM33" s="30">
        <f t="shared" si="207"/>
        <v>0</v>
      </c>
      <c r="BN33" s="30">
        <f t="shared" si="207"/>
        <v>53695.9</v>
      </c>
      <c r="BO33" s="30">
        <f t="shared" si="207"/>
        <v>30000</v>
      </c>
      <c r="BP33" s="30">
        <f t="shared" si="207"/>
        <v>0</v>
      </c>
      <c r="BQ33" s="30">
        <f t="shared" si="207"/>
        <v>30000</v>
      </c>
      <c r="BR33" s="30">
        <f t="shared" si="207"/>
        <v>30000</v>
      </c>
      <c r="BS33" s="30">
        <f t="shared" si="207"/>
        <v>0</v>
      </c>
      <c r="BT33" s="30">
        <f t="shared" si="207"/>
        <v>30000</v>
      </c>
      <c r="BU33" s="30">
        <f t="shared" si="207"/>
        <v>137160.1</v>
      </c>
      <c r="BV33" s="30">
        <f t="shared" si="207"/>
        <v>0</v>
      </c>
      <c r="BW33" s="30">
        <f t="shared" si="207"/>
        <v>137160.1</v>
      </c>
      <c r="BX33" s="30">
        <f t="shared" si="207"/>
        <v>16811.5</v>
      </c>
      <c r="BY33" s="30">
        <f t="shared" si="207"/>
        <v>0</v>
      </c>
      <c r="BZ33" s="30">
        <f t="shared" si="207"/>
        <v>16811.5</v>
      </c>
      <c r="CA33" s="30">
        <f t="shared" si="207"/>
        <v>137160.1</v>
      </c>
      <c r="CB33" s="30">
        <f t="shared" si="207"/>
        <v>0</v>
      </c>
      <c r="CC33" s="30">
        <f t="shared" si="207"/>
        <v>137160.1</v>
      </c>
      <c r="CD33" s="30">
        <f t="shared" si="207"/>
        <v>16811.5</v>
      </c>
      <c r="CE33" s="30">
        <f t="shared" si="207"/>
        <v>0</v>
      </c>
      <c r="CF33" s="30">
        <f t="shared" si="207"/>
        <v>16811.5</v>
      </c>
      <c r="CG33" s="30">
        <f t="shared" si="207"/>
        <v>1349084</v>
      </c>
      <c r="CH33" s="30">
        <f t="shared" si="207"/>
        <v>0</v>
      </c>
      <c r="CI33" s="30">
        <f t="shared" si="207"/>
        <v>1349084</v>
      </c>
      <c r="CJ33" s="30">
        <f t="shared" si="207"/>
        <v>706929.00000000012</v>
      </c>
      <c r="CK33" s="30">
        <f t="shared" si="207"/>
        <v>0</v>
      </c>
      <c r="CL33" s="30">
        <f t="shared" si="207"/>
        <v>706929.00000000012</v>
      </c>
      <c r="CM33" s="30">
        <f t="shared" si="207"/>
        <v>547955</v>
      </c>
      <c r="CN33" s="30">
        <f t="shared" si="207"/>
        <v>0</v>
      </c>
      <c r="CO33" s="30">
        <f t="shared" si="207"/>
        <v>547955</v>
      </c>
      <c r="CP33" s="30">
        <f t="shared" si="207"/>
        <v>94200</v>
      </c>
      <c r="CQ33" s="30">
        <f t="shared" si="207"/>
        <v>0</v>
      </c>
      <c r="CR33" s="30">
        <f t="shared" ref="CR33:FI33" si="208">SUM(CR10:CR32)</f>
        <v>94200</v>
      </c>
      <c r="CS33" s="30">
        <f t="shared" si="208"/>
        <v>1378124.2000000002</v>
      </c>
      <c r="CT33" s="30">
        <f t="shared" si="208"/>
        <v>0</v>
      </c>
      <c r="CU33" s="30">
        <f t="shared" si="208"/>
        <v>1378124.2000000002</v>
      </c>
      <c r="CV33" s="30">
        <f t="shared" si="208"/>
        <v>107057.20000000001</v>
      </c>
      <c r="CW33" s="30">
        <f t="shared" si="208"/>
        <v>0</v>
      </c>
      <c r="CX33" s="30">
        <f t="shared" si="208"/>
        <v>107057.20000000001</v>
      </c>
      <c r="CY33" s="30">
        <f t="shared" si="208"/>
        <v>677553.79999999993</v>
      </c>
      <c r="CZ33" s="30">
        <f t="shared" si="208"/>
        <v>0</v>
      </c>
      <c r="DA33" s="30">
        <f t="shared" si="208"/>
        <v>677553.79999999993</v>
      </c>
      <c r="DB33" s="30">
        <f t="shared" si="208"/>
        <v>518246.3</v>
      </c>
      <c r="DC33" s="30">
        <f t="shared" si="208"/>
        <v>0</v>
      </c>
      <c r="DD33" s="30">
        <f t="shared" si="208"/>
        <v>518246.3</v>
      </c>
      <c r="DE33" s="30">
        <f t="shared" si="208"/>
        <v>182324.09999999998</v>
      </c>
      <c r="DF33" s="30">
        <f t="shared" si="208"/>
        <v>0</v>
      </c>
      <c r="DG33" s="30">
        <f t="shared" si="208"/>
        <v>182324.09999999998</v>
      </c>
      <c r="DH33" s="30">
        <f t="shared" si="208"/>
        <v>107057.20000000001</v>
      </c>
      <c r="DI33" s="30">
        <f t="shared" si="208"/>
        <v>0</v>
      </c>
      <c r="DJ33" s="30">
        <f t="shared" si="208"/>
        <v>107057.20000000001</v>
      </c>
      <c r="DK33" s="30">
        <f t="shared" si="208"/>
        <v>47316</v>
      </c>
      <c r="DL33" s="30">
        <f t="shared" si="208"/>
        <v>0</v>
      </c>
      <c r="DM33" s="30">
        <f t="shared" si="208"/>
        <v>47316</v>
      </c>
      <c r="DN33" s="30">
        <f t="shared" si="208"/>
        <v>1200</v>
      </c>
      <c r="DO33" s="30">
        <f t="shared" si="208"/>
        <v>0</v>
      </c>
      <c r="DP33" s="30">
        <f t="shared" si="208"/>
        <v>1200</v>
      </c>
      <c r="DQ33" s="30">
        <f t="shared" si="208"/>
        <v>8878.2000000000007</v>
      </c>
      <c r="DR33" s="30">
        <f t="shared" si="208"/>
        <v>0</v>
      </c>
      <c r="DS33" s="30">
        <f t="shared" si="208"/>
        <v>8878.2000000000007</v>
      </c>
      <c r="DT33" s="30">
        <f t="shared" si="208"/>
        <v>3799.9999999999995</v>
      </c>
      <c r="DU33" s="30">
        <f t="shared" si="208"/>
        <v>0</v>
      </c>
      <c r="DV33" s="30">
        <f t="shared" si="208"/>
        <v>3799.9999999999995</v>
      </c>
      <c r="DW33" s="30">
        <f t="shared" si="208"/>
        <v>33437.800000000003</v>
      </c>
      <c r="DX33" s="30">
        <f t="shared" si="208"/>
        <v>0</v>
      </c>
      <c r="DY33" s="30">
        <f t="shared" si="208"/>
        <v>33437.800000000003</v>
      </c>
      <c r="DZ33" s="30">
        <f t="shared" si="208"/>
        <v>1156334.5</v>
      </c>
      <c r="EA33" s="30">
        <f t="shared" si="208"/>
        <v>0</v>
      </c>
      <c r="EB33" s="30">
        <f t="shared" si="208"/>
        <v>1156334.5</v>
      </c>
      <c r="EC33" s="30">
        <f t="shared" si="208"/>
        <v>1022334.5</v>
      </c>
      <c r="ED33" s="30">
        <f t="shared" si="208"/>
        <v>0</v>
      </c>
      <c r="EE33" s="30">
        <f t="shared" si="208"/>
        <v>1022334.5</v>
      </c>
      <c r="EF33" s="30">
        <f t="shared" si="208"/>
        <v>134000</v>
      </c>
      <c r="EG33" s="30">
        <f t="shared" si="208"/>
        <v>0</v>
      </c>
      <c r="EH33" s="30">
        <f t="shared" si="208"/>
        <v>134000</v>
      </c>
      <c r="EI33" s="30">
        <f t="shared" si="208"/>
        <v>1474003.7</v>
      </c>
      <c r="EJ33" s="30">
        <f t="shared" si="208"/>
        <v>0</v>
      </c>
      <c r="EK33" s="30">
        <f t="shared" si="208"/>
        <v>1474003.7</v>
      </c>
      <c r="EL33" s="30">
        <f t="shared" si="208"/>
        <v>1474003.7</v>
      </c>
      <c r="EM33" s="30">
        <f t="shared" si="208"/>
        <v>0</v>
      </c>
      <c r="EN33" s="30">
        <f t="shared" si="208"/>
        <v>1474003.7</v>
      </c>
      <c r="EO33" s="30">
        <f t="shared" si="208"/>
        <v>1211007.8999999999</v>
      </c>
      <c r="EP33" s="30">
        <f t="shared" si="208"/>
        <v>0</v>
      </c>
      <c r="EQ33" s="30">
        <f t="shared" si="208"/>
        <v>1211007.8999999999</v>
      </c>
      <c r="ER33" s="30">
        <f t="shared" si="208"/>
        <v>737807.89999999991</v>
      </c>
      <c r="ES33" s="30">
        <f t="shared" si="208"/>
        <v>0</v>
      </c>
      <c r="ET33" s="30">
        <f t="shared" si="208"/>
        <v>737807.89999999991</v>
      </c>
      <c r="EU33" s="30">
        <f t="shared" si="208"/>
        <v>450000</v>
      </c>
      <c r="EV33" s="30">
        <f t="shared" si="208"/>
        <v>0</v>
      </c>
      <c r="EW33" s="30">
        <f t="shared" si="208"/>
        <v>450000</v>
      </c>
      <c r="EX33" s="30">
        <f t="shared" si="208"/>
        <v>23200</v>
      </c>
      <c r="EY33" s="30">
        <f t="shared" si="208"/>
        <v>0</v>
      </c>
      <c r="EZ33" s="30">
        <f t="shared" si="208"/>
        <v>23200</v>
      </c>
      <c r="FA33" s="30">
        <f t="shared" si="208"/>
        <v>14652525.700000003</v>
      </c>
      <c r="FB33" s="30">
        <f t="shared" si="208"/>
        <v>191700</v>
      </c>
      <c r="FC33" s="30">
        <f t="shared" si="208"/>
        <v>14844225.700000003</v>
      </c>
      <c r="FD33" s="30">
        <f t="shared" si="208"/>
        <v>14256592.800000003</v>
      </c>
      <c r="FE33" s="30">
        <f t="shared" si="208"/>
        <v>191700</v>
      </c>
      <c r="FF33" s="30">
        <f t="shared" si="208"/>
        <v>14448292.800000003</v>
      </c>
      <c r="FG33" s="30">
        <f t="shared" si="208"/>
        <v>395932.89999999991</v>
      </c>
      <c r="FH33" s="30">
        <f t="shared" si="208"/>
        <v>0</v>
      </c>
      <c r="FI33" s="30">
        <f t="shared" si="208"/>
        <v>395932.89999999991</v>
      </c>
      <c r="FJ33" s="55"/>
      <c r="FK33" s="54"/>
      <c r="FL33" s="55"/>
      <c r="FM33" s="55"/>
    </row>
    <row r="34" spans="1:169" ht="409.6" hidden="1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33" t="s">
        <v>0</v>
      </c>
      <c r="K34" s="2"/>
      <c r="L34" s="46"/>
      <c r="M34" s="46"/>
      <c r="N34" s="47"/>
      <c r="O34" s="47"/>
      <c r="P34" s="47"/>
      <c r="Q34" s="47"/>
      <c r="R34" s="47"/>
      <c r="S34" s="47">
        <v>0</v>
      </c>
      <c r="T34" s="47">
        <v>0</v>
      </c>
      <c r="U34" s="47">
        <v>0</v>
      </c>
      <c r="V34" s="47"/>
      <c r="W34" s="47"/>
      <c r="X34" s="47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</row>
    <row r="35" spans="1:169" s="35" customFormat="1" ht="52.5" customHeight="1" x14ac:dyDescent="0.2">
      <c r="L35" s="36" t="s">
        <v>131</v>
      </c>
      <c r="M35" s="34"/>
      <c r="N35" s="34"/>
      <c r="O35" s="34"/>
      <c r="P35" s="34"/>
      <c r="Q35" s="34"/>
      <c r="R35" s="34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96" t="s">
        <v>141</v>
      </c>
      <c r="AI35" s="96"/>
      <c r="AJ35" s="96"/>
      <c r="AK35" s="78"/>
      <c r="AL35" s="78"/>
      <c r="AM35" s="78"/>
      <c r="AN35" s="92"/>
      <c r="AO35" s="92"/>
      <c r="AP35" s="92"/>
      <c r="AQ35" s="92"/>
      <c r="AR35" s="92"/>
      <c r="AS35" s="92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93"/>
      <c r="BM35" s="94"/>
      <c r="BN35" s="95"/>
      <c r="BO35" s="57"/>
      <c r="BP35" s="57"/>
      <c r="BQ35" s="57"/>
      <c r="BR35" s="57"/>
      <c r="BS35" s="57"/>
      <c r="BT35" s="57"/>
      <c r="BU35" s="57"/>
      <c r="BV35" s="57"/>
      <c r="BW35" s="57"/>
      <c r="BX35" s="57"/>
      <c r="BY35" s="57"/>
      <c r="BZ35" s="57"/>
      <c r="CA35" s="57"/>
      <c r="CB35" s="57"/>
      <c r="CC35" s="57"/>
      <c r="CD35" s="57"/>
      <c r="CE35" s="57"/>
      <c r="CF35" s="57"/>
      <c r="CG35" s="57"/>
      <c r="CH35" s="57"/>
      <c r="CI35" s="57"/>
      <c r="CJ35" s="57"/>
      <c r="CK35" s="57"/>
      <c r="CL35" s="57"/>
      <c r="CM35" s="57"/>
      <c r="CN35" s="57"/>
      <c r="CO35" s="57"/>
      <c r="CP35" s="57"/>
      <c r="CQ35" s="57"/>
      <c r="CR35" s="57"/>
      <c r="CS35" s="57"/>
      <c r="CT35" s="57"/>
      <c r="CU35" s="57"/>
      <c r="CV35" s="56"/>
      <c r="CW35" s="56"/>
      <c r="CX35" s="56"/>
      <c r="CY35" s="57"/>
      <c r="CZ35" s="57"/>
      <c r="DA35" s="57"/>
      <c r="DB35" s="57"/>
      <c r="DC35" s="57"/>
      <c r="DD35" s="57"/>
      <c r="DE35" s="57"/>
      <c r="DF35" s="57"/>
      <c r="DG35" s="57"/>
      <c r="DH35" s="92"/>
      <c r="DI35" s="92"/>
      <c r="DJ35" s="92"/>
      <c r="DK35" s="57"/>
      <c r="DL35" s="57"/>
      <c r="DM35" s="57"/>
      <c r="DN35" s="57"/>
      <c r="DO35" s="57"/>
      <c r="DP35" s="57"/>
      <c r="DQ35" s="57"/>
      <c r="DR35" s="57"/>
      <c r="DS35" s="57"/>
      <c r="DT35" s="57"/>
      <c r="DU35" s="57"/>
      <c r="DV35" s="57"/>
      <c r="DW35" s="57"/>
      <c r="DX35" s="57"/>
      <c r="DY35" s="57"/>
      <c r="DZ35" s="57"/>
      <c r="EA35" s="57"/>
      <c r="EB35" s="57"/>
      <c r="EC35" s="57"/>
      <c r="ED35" s="57"/>
      <c r="EE35" s="57"/>
      <c r="EF35" s="57"/>
      <c r="EG35" s="57"/>
      <c r="EH35" s="57"/>
      <c r="EI35" s="57"/>
      <c r="EJ35" s="57"/>
      <c r="EK35" s="57"/>
      <c r="EL35" s="57"/>
      <c r="EM35" s="57"/>
      <c r="EN35" s="57"/>
      <c r="EO35" s="57"/>
      <c r="EP35" s="57"/>
      <c r="EQ35" s="57"/>
      <c r="ER35" s="57"/>
      <c r="ES35" s="57"/>
      <c r="ET35" s="57"/>
      <c r="EU35" s="57"/>
      <c r="EV35" s="57"/>
      <c r="EW35" s="57"/>
      <c r="EX35" s="57"/>
      <c r="EY35" s="57"/>
      <c r="EZ35" s="57"/>
      <c r="FA35" s="57"/>
      <c r="FB35" s="57"/>
      <c r="FC35" s="57"/>
      <c r="FD35" s="57"/>
      <c r="FE35" s="57"/>
      <c r="FF35" s="57"/>
      <c r="FG35" s="57"/>
      <c r="FH35" s="57"/>
      <c r="FI35" s="57"/>
    </row>
    <row r="36" spans="1:169" x14ac:dyDescent="0.2"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4"/>
      <c r="CA36" s="44"/>
      <c r="CB36" s="44"/>
      <c r="CC36" s="44"/>
      <c r="CD36" s="44"/>
      <c r="CE36" s="44"/>
      <c r="CF36" s="44"/>
      <c r="CG36" s="44"/>
      <c r="CH36" s="44"/>
      <c r="CI36" s="44"/>
      <c r="CJ36" s="44"/>
      <c r="CK36" s="44"/>
      <c r="CL36" s="44"/>
      <c r="CM36" s="44"/>
      <c r="CN36" s="44"/>
      <c r="CO36" s="44"/>
      <c r="CP36" s="44"/>
      <c r="CQ36" s="44"/>
      <c r="CR36" s="44"/>
      <c r="CS36" s="44"/>
      <c r="CT36" s="44"/>
      <c r="CU36" s="44"/>
      <c r="CV36" s="44"/>
      <c r="CW36" s="44"/>
      <c r="CX36" s="44"/>
      <c r="CY36" s="44"/>
      <c r="CZ36" s="44"/>
      <c r="DA36" s="44"/>
      <c r="DB36" s="44"/>
      <c r="DC36" s="44"/>
      <c r="DD36" s="44"/>
      <c r="DE36" s="44"/>
      <c r="DF36" s="44"/>
      <c r="DG36" s="44"/>
      <c r="DH36" s="44"/>
      <c r="DI36" s="44"/>
      <c r="DJ36" s="44"/>
      <c r="DK36" s="44"/>
      <c r="DL36" s="44"/>
      <c r="DM36" s="44"/>
      <c r="DN36" s="44"/>
      <c r="DO36" s="44"/>
      <c r="DP36" s="44"/>
      <c r="DQ36" s="44"/>
      <c r="DR36" s="44"/>
      <c r="DS36" s="44"/>
      <c r="DT36" s="44"/>
      <c r="DU36" s="44"/>
      <c r="DV36" s="44"/>
      <c r="DW36" s="44"/>
      <c r="DX36" s="44"/>
      <c r="DY36" s="44"/>
      <c r="DZ36" s="44"/>
      <c r="EA36" s="44"/>
      <c r="EB36" s="44"/>
      <c r="EC36" s="44"/>
      <c r="ED36" s="44"/>
      <c r="EE36" s="44"/>
      <c r="EF36" s="44"/>
      <c r="EG36" s="44"/>
      <c r="EH36" s="44"/>
      <c r="EI36" s="44"/>
      <c r="EJ36" s="44"/>
      <c r="EK36" s="44"/>
      <c r="EL36" s="44"/>
      <c r="EM36" s="44"/>
      <c r="EN36" s="44"/>
      <c r="EO36" s="44"/>
      <c r="EP36" s="44"/>
      <c r="EQ36" s="44"/>
      <c r="ER36" s="44"/>
      <c r="ES36" s="44"/>
      <c r="ET36" s="44"/>
      <c r="EU36" s="44"/>
      <c r="EV36" s="44"/>
      <c r="EW36" s="44"/>
      <c r="EX36" s="44"/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</row>
  </sheetData>
  <mergeCells count="193">
    <mergeCell ref="AH35:AJ35"/>
    <mergeCell ref="AN8:AS8"/>
    <mergeCell ref="AN5:AS5"/>
    <mergeCell ref="AN7:AP7"/>
    <mergeCell ref="BC6:BF6"/>
    <mergeCell ref="AN35:AS35"/>
    <mergeCell ref="BU4:BZ6"/>
    <mergeCell ref="AH6:AJ6"/>
    <mergeCell ref="BI8:BK8"/>
    <mergeCell ref="BL8:BN8"/>
    <mergeCell ref="BI7:BK7"/>
    <mergeCell ref="BL6:BN6"/>
    <mergeCell ref="AZ6:BB6"/>
    <mergeCell ref="BI6:BK6"/>
    <mergeCell ref="EU7:EW7"/>
    <mergeCell ref="EF5:EH5"/>
    <mergeCell ref="EL7:EN7"/>
    <mergeCell ref="EO7:EQ7"/>
    <mergeCell ref="EI7:EK7"/>
    <mergeCell ref="DQ7:DS7"/>
    <mergeCell ref="EC7:EE7"/>
    <mergeCell ref="EU5:EX5"/>
    <mergeCell ref="EF7:EH7"/>
    <mergeCell ref="EL6:EN6"/>
    <mergeCell ref="EI4:EK6"/>
    <mergeCell ref="BX8:BZ8"/>
    <mergeCell ref="BO8:BQ8"/>
    <mergeCell ref="DH35:DJ35"/>
    <mergeCell ref="FD5:FF8"/>
    <mergeCell ref="EU6:EW6"/>
    <mergeCell ref="EO8:EQ8"/>
    <mergeCell ref="DZ8:EB8"/>
    <mergeCell ref="DT7:DV7"/>
    <mergeCell ref="DZ7:EB7"/>
    <mergeCell ref="AT7:AV7"/>
    <mergeCell ref="AW7:AY7"/>
    <mergeCell ref="AZ7:BB7"/>
    <mergeCell ref="BC7:BE7"/>
    <mergeCell ref="BO7:BQ7"/>
    <mergeCell ref="EO4:EQ6"/>
    <mergeCell ref="FA4:FC8"/>
    <mergeCell ref="CA6:CF6"/>
    <mergeCell ref="CJ6:CL6"/>
    <mergeCell ref="CJ5:CO5"/>
    <mergeCell ref="EU8:EW8"/>
    <mergeCell ref="EF6:EH6"/>
    <mergeCell ref="EL4:EN4"/>
    <mergeCell ref="BL35:BN35"/>
    <mergeCell ref="CP8:CR8"/>
    <mergeCell ref="CS8:CU8"/>
    <mergeCell ref="CY8:DA8"/>
    <mergeCell ref="EC8:EE8"/>
    <mergeCell ref="EF8:EH8"/>
    <mergeCell ref="EI8:EK8"/>
    <mergeCell ref="EL8:EN8"/>
    <mergeCell ref="DE8:DG8"/>
    <mergeCell ref="DK8:DM8"/>
    <mergeCell ref="DN8:DP8"/>
    <mergeCell ref="DQ8:DS8"/>
    <mergeCell ref="DT8:DV8"/>
    <mergeCell ref="DH8:DJ8"/>
    <mergeCell ref="CV8:CX8"/>
    <mergeCell ref="AH8:AJ8"/>
    <mergeCell ref="AT8:AV8"/>
    <mergeCell ref="AW8:AY8"/>
    <mergeCell ref="AZ8:BB8"/>
    <mergeCell ref="BC8:BE8"/>
    <mergeCell ref="CJ8:CL8"/>
    <mergeCell ref="CM8:CO8"/>
    <mergeCell ref="BL7:BN7"/>
    <mergeCell ref="Y7:AA7"/>
    <mergeCell ref="AB7:AD7"/>
    <mergeCell ref="AE7:AG7"/>
    <mergeCell ref="AH7:AJ7"/>
    <mergeCell ref="CA8:CC8"/>
    <mergeCell ref="CD8:CF8"/>
    <mergeCell ref="CD7:CF7"/>
    <mergeCell ref="BU7:BW7"/>
    <mergeCell ref="BX7:BZ7"/>
    <mergeCell ref="BU8:BW8"/>
    <mergeCell ref="AQ7:AS7"/>
    <mergeCell ref="CA7:CC7"/>
    <mergeCell ref="CP7:CR7"/>
    <mergeCell ref="CS7:CU7"/>
    <mergeCell ref="CY7:DA7"/>
    <mergeCell ref="DE7:DG7"/>
    <mergeCell ref="DK7:DM7"/>
    <mergeCell ref="DN7:DP7"/>
    <mergeCell ref="DH7:DJ7"/>
    <mergeCell ref="DH5:DJ5"/>
    <mergeCell ref="DH6:DJ6"/>
    <mergeCell ref="CS4:CX6"/>
    <mergeCell ref="CV7:CX7"/>
    <mergeCell ref="CM6:CO6"/>
    <mergeCell ref="CP5:CR5"/>
    <mergeCell ref="DE5:DG5"/>
    <mergeCell ref="CJ7:CL7"/>
    <mergeCell ref="CM7:CO7"/>
    <mergeCell ref="CY5:DA5"/>
    <mergeCell ref="CG4:CG6"/>
    <mergeCell ref="CA4:CF4"/>
    <mergeCell ref="CP6:CR6"/>
    <mergeCell ref="CY6:DA6"/>
    <mergeCell ref="DE6:DG6"/>
    <mergeCell ref="DN6:DP6"/>
    <mergeCell ref="S8:U8"/>
    <mergeCell ref="M19:R19"/>
    <mergeCell ref="G20:I20"/>
    <mergeCell ref="M20:R20"/>
    <mergeCell ref="G21:I21"/>
    <mergeCell ref="M21:R21"/>
    <mergeCell ref="G22:I22"/>
    <mergeCell ref="M22:R22"/>
    <mergeCell ref="Y5:AG5"/>
    <mergeCell ref="S7:U7"/>
    <mergeCell ref="Y6:AA6"/>
    <mergeCell ref="AB6:AD6"/>
    <mergeCell ref="AE6:AG6"/>
    <mergeCell ref="Y8:AA8"/>
    <mergeCell ref="AB8:AD8"/>
    <mergeCell ref="AE8:AG8"/>
    <mergeCell ref="M30:R30"/>
    <mergeCell ref="G31:I31"/>
    <mergeCell ref="J5:J9"/>
    <mergeCell ref="L4:L9"/>
    <mergeCell ref="M4:M9"/>
    <mergeCell ref="G19:I19"/>
    <mergeCell ref="S4:X6"/>
    <mergeCell ref="V7:X7"/>
    <mergeCell ref="V8:X8"/>
    <mergeCell ref="G23:I23"/>
    <mergeCell ref="M23:R23"/>
    <mergeCell ref="M31:R31"/>
    <mergeCell ref="G24:I24"/>
    <mergeCell ref="M24:R24"/>
    <mergeCell ref="G25:I25"/>
    <mergeCell ref="M25:R25"/>
    <mergeCell ref="G26:I26"/>
    <mergeCell ref="M26:R26"/>
    <mergeCell ref="G27:I27"/>
    <mergeCell ref="M27:R27"/>
    <mergeCell ref="G28:I28"/>
    <mergeCell ref="M28:R28"/>
    <mergeCell ref="G29:I29"/>
    <mergeCell ref="M29:R29"/>
    <mergeCell ref="FG5:FG8"/>
    <mergeCell ref="FD4:FG4"/>
    <mergeCell ref="DN5:DP5"/>
    <mergeCell ref="G32:I32"/>
    <mergeCell ref="M32:R32"/>
    <mergeCell ref="G10:I10"/>
    <mergeCell ref="M10:R10"/>
    <mergeCell ref="G11:I11"/>
    <mergeCell ref="M11:R11"/>
    <mergeCell ref="G12:I12"/>
    <mergeCell ref="M12:R12"/>
    <mergeCell ref="G13:I13"/>
    <mergeCell ref="M13:R13"/>
    <mergeCell ref="G14:I14"/>
    <mergeCell ref="M14:R14"/>
    <mergeCell ref="G15:I15"/>
    <mergeCell ref="M15:R15"/>
    <mergeCell ref="G16:I16"/>
    <mergeCell ref="M16:R16"/>
    <mergeCell ref="G17:I17"/>
    <mergeCell ref="M17:R17"/>
    <mergeCell ref="G18:I18"/>
    <mergeCell ref="M18:R18"/>
    <mergeCell ref="G30:I30"/>
    <mergeCell ref="EU4:EX4"/>
    <mergeCell ref="AN6:AQ6"/>
    <mergeCell ref="AH5:AK5"/>
    <mergeCell ref="AI1:AK1"/>
    <mergeCell ref="AN4:AQ4"/>
    <mergeCell ref="Y4:AK4"/>
    <mergeCell ref="AZ4:BN4"/>
    <mergeCell ref="AZ5:BN5"/>
    <mergeCell ref="CY4:DJ4"/>
    <mergeCell ref="DT5:DW5"/>
    <mergeCell ref="DN4:DQ4"/>
    <mergeCell ref="DT4:DW4"/>
    <mergeCell ref="CA5:CF5"/>
    <mergeCell ref="EC4:EH4"/>
    <mergeCell ref="DZ4:EB6"/>
    <mergeCell ref="EL5:EN5"/>
    <mergeCell ref="AT4:AY6"/>
    <mergeCell ref="BO4:BQ6"/>
    <mergeCell ref="DK4:DM6"/>
    <mergeCell ref="DQ6:DS6"/>
    <mergeCell ref="DT6:DV6"/>
    <mergeCell ref="EC6:EE6"/>
    <mergeCell ref="CJ4:CR4"/>
    <mergeCell ref="EC5:EE5"/>
  </mergeCells>
  <pageMargins left="0.19685039370078741" right="0" top="0.27559055118110237" bottom="0" header="0" footer="0"/>
  <pageSetup paperSize="9" scale="67" firstPageNumber="2784" fitToHeight="0" orientation="landscape" useFirstPageNumber="1" r:id="rId1"/>
  <headerFooter alignWithMargins="0">
    <oddFooter>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 на 2020 год</vt:lpstr>
      <vt:lpstr>'Субсидии на 2020 год'!Заголовки_для_печати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Тебенькова Оксана Викторовна</dc:creator>
  <cp:lastModifiedBy>Шубная  Юлия  Петровна</cp:lastModifiedBy>
  <cp:lastPrinted>2018-09-06T05:25:35Z</cp:lastPrinted>
  <dcterms:created xsi:type="dcterms:W3CDTF">2017-10-19T11:01:49Z</dcterms:created>
  <dcterms:modified xsi:type="dcterms:W3CDTF">2018-09-06T05:25:35Z</dcterms:modified>
</cp:coreProperties>
</file>